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Foglio1!$1:$6</definedName>
  </definedNames>
  <calcPr calcId="125725"/>
</workbook>
</file>

<file path=xl/calcChain.xml><?xml version="1.0" encoding="utf-8"?>
<calcChain xmlns="http://schemas.openxmlformats.org/spreadsheetml/2006/main">
  <c r="L102" i="1"/>
  <c r="H102"/>
  <c r="M102" s="1"/>
  <c r="H96" l="1"/>
  <c r="M96" s="1"/>
  <c r="H97"/>
  <c r="M97" s="1"/>
  <c r="H98"/>
  <c r="M98" s="1"/>
  <c r="H99"/>
  <c r="M99" s="1"/>
  <c r="H100"/>
  <c r="M100" s="1"/>
  <c r="H101"/>
  <c r="M101" s="1"/>
  <c r="H120"/>
  <c r="M120" s="1"/>
  <c r="H121"/>
  <c r="M121" s="1"/>
  <c r="H86"/>
  <c r="H87"/>
  <c r="M87" s="1"/>
  <c r="E155"/>
  <c r="L86" l="1"/>
  <c r="M86"/>
  <c r="H149" l="1"/>
  <c r="M149" s="1"/>
  <c r="H150"/>
  <c r="H151"/>
  <c r="H152"/>
  <c r="H153"/>
  <c r="M153" s="1"/>
  <c r="H148"/>
  <c r="M148" s="1"/>
  <c r="H137"/>
  <c r="M137" s="1"/>
  <c r="H138"/>
  <c r="M138" s="1"/>
  <c r="H139"/>
  <c r="M139" s="1"/>
  <c r="L152" l="1"/>
  <c r="M152"/>
  <c r="L151"/>
  <c r="M151"/>
  <c r="L150"/>
  <c r="M150"/>
  <c r="L153"/>
  <c r="L149"/>
  <c r="L148"/>
  <c r="L137"/>
  <c r="L138"/>
  <c r="L139"/>
  <c r="H140"/>
  <c r="M140" s="1"/>
  <c r="H141"/>
  <c r="M141" s="1"/>
  <c r="H142"/>
  <c r="H143"/>
  <c r="H144"/>
  <c r="M144" s="1"/>
  <c r="H145"/>
  <c r="H146"/>
  <c r="H147"/>
  <c r="H135"/>
  <c r="M135" s="1"/>
  <c r="H136"/>
  <c r="M136" s="1"/>
  <c r="H117"/>
  <c r="H118"/>
  <c r="H119"/>
  <c r="M119" s="1"/>
  <c r="L121"/>
  <c r="H122"/>
  <c r="M122" s="1"/>
  <c r="H123"/>
  <c r="H124"/>
  <c r="H125"/>
  <c r="H126"/>
  <c r="M126" s="1"/>
  <c r="H127"/>
  <c r="H128"/>
  <c r="H129"/>
  <c r="H130"/>
  <c r="M130" s="1"/>
  <c r="H131"/>
  <c r="M131" s="1"/>
  <c r="H132"/>
  <c r="M132" s="1"/>
  <c r="H133"/>
  <c r="M133" s="1"/>
  <c r="H134"/>
  <c r="M134" s="1"/>
  <c r="H94"/>
  <c r="M94" s="1"/>
  <c r="H7"/>
  <c r="H8"/>
  <c r="M8" s="1"/>
  <c r="H9"/>
  <c r="M9" s="1"/>
  <c r="H10"/>
  <c r="M10" s="1"/>
  <c r="H11"/>
  <c r="M11" s="1"/>
  <c r="H12"/>
  <c r="M12" s="1"/>
  <c r="H13"/>
  <c r="M13" s="1"/>
  <c r="H14"/>
  <c r="M14" s="1"/>
  <c r="H15"/>
  <c r="M15" s="1"/>
  <c r="H16"/>
  <c r="M16" s="1"/>
  <c r="H17"/>
  <c r="M17" s="1"/>
  <c r="H18"/>
  <c r="M18" s="1"/>
  <c r="H19"/>
  <c r="M19" s="1"/>
  <c r="H20"/>
  <c r="M20" s="1"/>
  <c r="H21"/>
  <c r="M21" s="1"/>
  <c r="H22"/>
  <c r="M22" s="1"/>
  <c r="H23"/>
  <c r="M23" s="1"/>
  <c r="H24"/>
  <c r="M24" s="1"/>
  <c r="H25"/>
  <c r="M25" s="1"/>
  <c r="H26"/>
  <c r="M26" s="1"/>
  <c r="H27"/>
  <c r="M27" s="1"/>
  <c r="H28"/>
  <c r="M28" s="1"/>
  <c r="H29"/>
  <c r="M29" s="1"/>
  <c r="H30"/>
  <c r="M30" s="1"/>
  <c r="H31"/>
  <c r="M31" s="1"/>
  <c r="H32"/>
  <c r="M32" s="1"/>
  <c r="H33"/>
  <c r="M33" s="1"/>
  <c r="H34"/>
  <c r="M34" s="1"/>
  <c r="H35"/>
  <c r="M35" s="1"/>
  <c r="H36"/>
  <c r="M36" s="1"/>
  <c r="H37"/>
  <c r="M37" s="1"/>
  <c r="H38"/>
  <c r="M38" s="1"/>
  <c r="H39"/>
  <c r="M39" s="1"/>
  <c r="H40"/>
  <c r="M40" s="1"/>
  <c r="H41"/>
  <c r="M41" s="1"/>
  <c r="H42"/>
  <c r="M42" s="1"/>
  <c r="H43"/>
  <c r="M43" s="1"/>
  <c r="H44"/>
  <c r="M44" s="1"/>
  <c r="H45"/>
  <c r="M45" s="1"/>
  <c r="H46"/>
  <c r="M46" s="1"/>
  <c r="H47"/>
  <c r="M47" s="1"/>
  <c r="H48"/>
  <c r="M48" s="1"/>
  <c r="H49"/>
  <c r="M49" s="1"/>
  <c r="H50"/>
  <c r="M50" s="1"/>
  <c r="H51"/>
  <c r="M51" s="1"/>
  <c r="H52"/>
  <c r="M52" s="1"/>
  <c r="H53"/>
  <c r="M53" s="1"/>
  <c r="H54"/>
  <c r="M54" s="1"/>
  <c r="H55"/>
  <c r="M55" s="1"/>
  <c r="H56"/>
  <c r="M56" s="1"/>
  <c r="H57"/>
  <c r="M57" s="1"/>
  <c r="H58"/>
  <c r="M58" s="1"/>
  <c r="H59"/>
  <c r="M59" s="1"/>
  <c r="H60"/>
  <c r="M60" s="1"/>
  <c r="H61"/>
  <c r="M61" s="1"/>
  <c r="H62"/>
  <c r="M62" s="1"/>
  <c r="H63"/>
  <c r="M63" s="1"/>
  <c r="H64"/>
  <c r="M64" s="1"/>
  <c r="H65"/>
  <c r="M65" s="1"/>
  <c r="H66"/>
  <c r="M66" s="1"/>
  <c r="H67"/>
  <c r="M67" s="1"/>
  <c r="H68"/>
  <c r="M68" s="1"/>
  <c r="H69"/>
  <c r="M69" s="1"/>
  <c r="H70"/>
  <c r="M70" s="1"/>
  <c r="H71"/>
  <c r="M71" s="1"/>
  <c r="H72"/>
  <c r="M72" s="1"/>
  <c r="H73"/>
  <c r="M73" s="1"/>
  <c r="H74"/>
  <c r="M74" s="1"/>
  <c r="H75"/>
  <c r="M75" s="1"/>
  <c r="H76"/>
  <c r="M76" s="1"/>
  <c r="H77"/>
  <c r="M77" s="1"/>
  <c r="H78"/>
  <c r="M78" s="1"/>
  <c r="H79"/>
  <c r="M79" s="1"/>
  <c r="H80"/>
  <c r="M80" s="1"/>
  <c r="H81"/>
  <c r="M81" s="1"/>
  <c r="H82"/>
  <c r="M82" s="1"/>
  <c r="H83"/>
  <c r="M83" s="1"/>
  <c r="H84"/>
  <c r="M84" s="1"/>
  <c r="H85"/>
  <c r="M85" s="1"/>
  <c r="H88"/>
  <c r="M88" s="1"/>
  <c r="H89"/>
  <c r="M89" s="1"/>
  <c r="H90"/>
  <c r="M90" s="1"/>
  <c r="H91"/>
  <c r="M91" s="1"/>
  <c r="H92"/>
  <c r="M92" s="1"/>
  <c r="H93"/>
  <c r="M93" s="1"/>
  <c r="H95"/>
  <c r="M95" s="1"/>
  <c r="H103"/>
  <c r="M103" s="1"/>
  <c r="H104"/>
  <c r="M104" s="1"/>
  <c r="H105"/>
  <c r="M105" s="1"/>
  <c r="H106"/>
  <c r="M106" s="1"/>
  <c r="H107"/>
  <c r="M107" s="1"/>
  <c r="H108"/>
  <c r="M108" s="1"/>
  <c r="H109"/>
  <c r="M109" s="1"/>
  <c r="H110"/>
  <c r="H111"/>
  <c r="M111" s="1"/>
  <c r="H112"/>
  <c r="M112" s="1"/>
  <c r="H113"/>
  <c r="M113" s="1"/>
  <c r="H114"/>
  <c r="M114" s="1"/>
  <c r="H115"/>
  <c r="H116"/>
  <c r="M116" s="1"/>
  <c r="L147" l="1"/>
  <c r="M147"/>
  <c r="L146"/>
  <c r="M146"/>
  <c r="L145"/>
  <c r="M145"/>
  <c r="L143"/>
  <c r="M143"/>
  <c r="L142"/>
  <c r="M142"/>
  <c r="L129"/>
  <c r="M129"/>
  <c r="L128"/>
  <c r="M128"/>
  <c r="L127"/>
  <c r="M127"/>
  <c r="L125"/>
  <c r="M125"/>
  <c r="L123"/>
  <c r="M123"/>
  <c r="L124"/>
  <c r="M124"/>
  <c r="L117"/>
  <c r="M117"/>
  <c r="L118"/>
  <c r="M118"/>
  <c r="L115"/>
  <c r="M115"/>
  <c r="L110"/>
  <c r="M110"/>
  <c r="L106"/>
  <c r="L113"/>
  <c r="L140"/>
  <c r="L132"/>
  <c r="L144"/>
  <c r="L134"/>
  <c r="L141"/>
  <c r="L136"/>
  <c r="L135"/>
  <c r="L133"/>
  <c r="L131"/>
  <c r="L130"/>
  <c r="L126"/>
  <c r="L122"/>
  <c r="L120"/>
  <c r="L114"/>
  <c r="L111"/>
  <c r="L119"/>
  <c r="L116"/>
  <c r="L112"/>
  <c r="L109"/>
  <c r="L108"/>
  <c r="L107"/>
  <c r="L90"/>
  <c r="L91"/>
  <c r="L92"/>
  <c r="L93"/>
  <c r="L94"/>
  <c r="L95"/>
  <c r="L96"/>
  <c r="L97"/>
  <c r="L98"/>
  <c r="L99"/>
  <c r="L100"/>
  <c r="L101"/>
  <c r="L103"/>
  <c r="L104"/>
  <c r="L105"/>
  <c r="L89" l="1"/>
  <c r="L78"/>
  <c r="L79"/>
  <c r="L80"/>
  <c r="L81"/>
  <c r="L82"/>
  <c r="L83"/>
  <c r="L84"/>
  <c r="L85"/>
  <c r="L87"/>
  <c r="L88"/>
  <c r="L69"/>
  <c r="L70"/>
  <c r="L71"/>
  <c r="L72"/>
  <c r="L73"/>
  <c r="L74"/>
  <c r="L75"/>
  <c r="L76"/>
  <c r="L77"/>
  <c r="L68"/>
  <c r="L67"/>
  <c r="L56"/>
  <c r="L57"/>
  <c r="L58"/>
  <c r="L59"/>
  <c r="L60"/>
  <c r="L61"/>
  <c r="L62"/>
  <c r="L63"/>
  <c r="L64"/>
  <c r="L65"/>
  <c r="L66"/>
  <c r="L45"/>
  <c r="L46"/>
  <c r="L47"/>
  <c r="L48"/>
  <c r="L49"/>
  <c r="L50"/>
  <c r="L51"/>
  <c r="L52"/>
  <c r="L53"/>
  <c r="L54"/>
  <c r="L55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M7"/>
  <c r="M155" l="1"/>
  <c r="F158" s="1"/>
</calcChain>
</file>

<file path=xl/sharedStrings.xml><?xml version="1.0" encoding="utf-8"?>
<sst xmlns="http://schemas.openxmlformats.org/spreadsheetml/2006/main" count="424" uniqueCount="329">
  <si>
    <t>DIREZIONE DIDATTICA DI VIGNOLA</t>
  </si>
  <si>
    <t>creditore</t>
  </si>
  <si>
    <t>protocollo entrata e data</t>
  </si>
  <si>
    <t xml:space="preserve">numero fattura </t>
  </si>
  <si>
    <t xml:space="preserve">data fattura </t>
  </si>
  <si>
    <t>TOTALI</t>
  </si>
  <si>
    <t>INDICATORE TRIMESTRALE DI TEMPESTIVITA' DEI PAGAMENTI</t>
  </si>
  <si>
    <t xml:space="preserve">importo </t>
  </si>
  <si>
    <t xml:space="preserve">scadenza </t>
  </si>
  <si>
    <t xml:space="preserve">data pagamento fatture </t>
  </si>
  <si>
    <t>gg importo</t>
  </si>
  <si>
    <t>periodo complessivo intercorso</t>
  </si>
  <si>
    <t>periodo inesigibilità</t>
  </si>
  <si>
    <t xml:space="preserve">gg. totali </t>
  </si>
  <si>
    <t>data scadenza</t>
  </si>
  <si>
    <t>data pagamento</t>
  </si>
  <si>
    <t>gg. Intercorrenti netti</t>
  </si>
  <si>
    <t>gg. Inesigibilità</t>
  </si>
  <si>
    <t>GIORNI</t>
  </si>
  <si>
    <t>Definizione indicatore tempestività dei pagamenti annuale</t>
  </si>
  <si>
    <t>Note: nella voce "IMPORTO" è indicata la somma effettivamente pagata al fornitore senza IVA (circolare 22 luglio 2015 n. 22 del Dipartimento della Ragioneria Generale dello Stato)</t>
  </si>
  <si>
    <t>Anno 2021</t>
  </si>
  <si>
    <t>112 del 07/01/2021</t>
  </si>
  <si>
    <t>102/PA</t>
  </si>
  <si>
    <t>Sola Oscar</t>
  </si>
  <si>
    <t>334 del 11/01/2021</t>
  </si>
  <si>
    <t>124/2021-3</t>
  </si>
  <si>
    <t>Mediaosft</t>
  </si>
  <si>
    <t>852 del 19/01/2021</t>
  </si>
  <si>
    <t>54/00</t>
  </si>
  <si>
    <t>Corporate Studio srl</t>
  </si>
  <si>
    <t>958 del 20/01/2021</t>
  </si>
  <si>
    <t>V3-896</t>
  </si>
  <si>
    <t>BORGIONE CENTRO DIDATTICO</t>
  </si>
  <si>
    <t>1043 del 21/01/2021</t>
  </si>
  <si>
    <t>V3-1122</t>
  </si>
  <si>
    <t>1050 del 21/01/2021</t>
  </si>
  <si>
    <t>POSTE ITALIANE</t>
  </si>
  <si>
    <t>1152 del 21/01/2021</t>
  </si>
  <si>
    <t>FT317/2020</t>
  </si>
  <si>
    <t>Biblioteca Italiana per Ciechi "Regina Margherita "ONLUS"</t>
  </si>
  <si>
    <t>1240 del 22/01/2021</t>
  </si>
  <si>
    <t>1/PA</t>
  </si>
  <si>
    <t>EMERGENCY SRL</t>
  </si>
  <si>
    <t>1284 del 25/01/2021</t>
  </si>
  <si>
    <t>LA MECCANOGRAFICA</t>
  </si>
  <si>
    <t>1293 del 25/01/2021</t>
  </si>
  <si>
    <t>338/2021-3</t>
  </si>
  <si>
    <t>1717 del 30/01/2021</t>
  </si>
  <si>
    <t>V3-2112</t>
  </si>
  <si>
    <t>1718 del 30/01/2021</t>
  </si>
  <si>
    <t>C50/7</t>
  </si>
  <si>
    <t>SOFTER GROUP</t>
  </si>
  <si>
    <t>2043 del 03/02/2021</t>
  </si>
  <si>
    <t>ITALCHIM SRL</t>
  </si>
  <si>
    <t>2046 del 03/02/2021</t>
  </si>
  <si>
    <t>20VF+07241</t>
  </si>
  <si>
    <t>2047 del 03/02/2021</t>
  </si>
  <si>
    <t>20VF+07240</t>
  </si>
  <si>
    <t>2049 del 03/02/2021</t>
  </si>
  <si>
    <t>20VF+07243</t>
  </si>
  <si>
    <t>2051 del 03/02/2021</t>
  </si>
  <si>
    <t>20VF+07239</t>
  </si>
  <si>
    <t>2052 del 03/02/2021</t>
  </si>
  <si>
    <t>20VF+07238</t>
  </si>
  <si>
    <t>2053 del 03/02/2021</t>
  </si>
  <si>
    <t>20VF+07237</t>
  </si>
  <si>
    <t>2055 del 03/02/2021</t>
  </si>
  <si>
    <t>20VF+06122</t>
  </si>
  <si>
    <t>2057 del 03/02/2021</t>
  </si>
  <si>
    <t>20VF+06070</t>
  </si>
  <si>
    <t>2058 del 03/02/2021</t>
  </si>
  <si>
    <t>20VF+05556</t>
  </si>
  <si>
    <t>20VF+07570</t>
  </si>
  <si>
    <t>2204 del 05/02/2021</t>
  </si>
  <si>
    <t>2/PA</t>
  </si>
  <si>
    <t>2206 del 05/02/2021</t>
  </si>
  <si>
    <t>2469 del 10/02/2021</t>
  </si>
  <si>
    <t>1021018852</t>
  </si>
  <si>
    <t>2658 del 12/02/2021</t>
  </si>
  <si>
    <t>4/PA</t>
  </si>
  <si>
    <t>2677 del 13/02/2021</t>
  </si>
  <si>
    <t>Dott.ssa Diana Manfredini</t>
  </si>
  <si>
    <t>2854 del 17/02/2021</t>
  </si>
  <si>
    <t>97 PA</t>
  </si>
  <si>
    <t>ETIC SRL</t>
  </si>
  <si>
    <t>3012 del 20/02/2021</t>
  </si>
  <si>
    <t>V3-4270</t>
  </si>
  <si>
    <t>3585 del 03/03/2021</t>
  </si>
  <si>
    <t>Flash Computers snc</t>
  </si>
  <si>
    <t>03 18</t>
  </si>
  <si>
    <t>3850 del 06/03/2021</t>
  </si>
  <si>
    <t>TECNO OFFICE</t>
  </si>
  <si>
    <t>3852 del 06/03/2021</t>
  </si>
  <si>
    <t>4262 del 11/03/2021</t>
  </si>
  <si>
    <t>20214E08103</t>
  </si>
  <si>
    <t>GRUPPO SPAGGIARI</t>
  </si>
  <si>
    <t>4299 del 11/03/2021</t>
  </si>
  <si>
    <t>8/B03</t>
  </si>
  <si>
    <t>Edizione ARTEBAMBINI</t>
  </si>
  <si>
    <t>4328 del 11/03/2021</t>
  </si>
  <si>
    <t>619/PA</t>
  </si>
  <si>
    <t>MADISOFT S.p.A.</t>
  </si>
  <si>
    <t>4413 del 13/03/2021</t>
  </si>
  <si>
    <t>20214E08275</t>
  </si>
  <si>
    <t>4414 del 13/03/2021</t>
  </si>
  <si>
    <t>20214E08719</t>
  </si>
  <si>
    <t>4576 del 17/03/2021</t>
  </si>
  <si>
    <t>805/FE</t>
  </si>
  <si>
    <t>DPS INFORMATICA SNC</t>
  </si>
  <si>
    <t>4697 del 19/03/2021</t>
  </si>
  <si>
    <t>20214E09437</t>
  </si>
  <si>
    <t>5194 del 30/03/2021</t>
  </si>
  <si>
    <t>20VF+07736</t>
  </si>
  <si>
    <t>5284 del 31/03/2021</t>
  </si>
  <si>
    <t>20VF+07427</t>
  </si>
  <si>
    <t>5286 del 31/03/2021</t>
  </si>
  <si>
    <t>20VF+07242</t>
  </si>
  <si>
    <t>5287 del 31/03/2021</t>
  </si>
  <si>
    <t>20VF+07244</t>
  </si>
  <si>
    <t>5290 del 31/03/2021</t>
  </si>
  <si>
    <t>20VF+07245</t>
  </si>
  <si>
    <t>5294 del 31/03/2021</t>
  </si>
  <si>
    <t>20VF+07246</t>
  </si>
  <si>
    <t>5326 del 31/03/2021</t>
  </si>
  <si>
    <t>3/326</t>
  </si>
  <si>
    <t>ENTER SRL</t>
  </si>
  <si>
    <t>5327 del 31/03/2021</t>
  </si>
  <si>
    <t>3/328</t>
  </si>
  <si>
    <t>5330 del 01/04/2021</t>
  </si>
  <si>
    <t>5388 del 03/04/2021</t>
  </si>
  <si>
    <t>45/PA2021</t>
  </si>
  <si>
    <t>BBM</t>
  </si>
  <si>
    <t>5441 del 07/04/2021</t>
  </si>
  <si>
    <t>558/FE</t>
  </si>
  <si>
    <t>KRATOS</t>
  </si>
  <si>
    <t>5480 del 08/04/2021</t>
  </si>
  <si>
    <t>9/2021-6</t>
  </si>
  <si>
    <t>Vignola Patrimonio srl</t>
  </si>
  <si>
    <t>5879 del 14/04/2021</t>
  </si>
  <si>
    <t>24/PA</t>
  </si>
  <si>
    <t>6216 del 21/04/2021</t>
  </si>
  <si>
    <t>V3-9759</t>
  </si>
  <si>
    <t>6217 del 21/04/2021</t>
  </si>
  <si>
    <t>GE.VEN.IT srl</t>
  </si>
  <si>
    <t>04-45</t>
  </si>
  <si>
    <t>6348 del 23/04/2021</t>
  </si>
  <si>
    <t>6421 del 24/04/2021</t>
  </si>
  <si>
    <t>6424 del 24/04/2021</t>
  </si>
  <si>
    <t>20214E12045</t>
  </si>
  <si>
    <t>6426 del 24/04/2021</t>
  </si>
  <si>
    <t>20214E12048</t>
  </si>
  <si>
    <t>6428 del 24/04/2021</t>
  </si>
  <si>
    <t>20214E12050</t>
  </si>
  <si>
    <t>6637 del 29/04/2021</t>
  </si>
  <si>
    <t>Cartoleria Aladdin</t>
  </si>
  <si>
    <t>6638 del 29/04/2021</t>
  </si>
  <si>
    <t>7138 del 08/05/2021</t>
  </si>
  <si>
    <t>295/P/21</t>
  </si>
  <si>
    <t>PIXARTPRINTING</t>
  </si>
  <si>
    <t>7484 del 14/05/2021</t>
  </si>
  <si>
    <t>40/PA2021</t>
  </si>
  <si>
    <t>7542 del 17/05/2021</t>
  </si>
  <si>
    <t>FATTPA 14_21</t>
  </si>
  <si>
    <t>BUCCHERI GIUSEPPE</t>
  </si>
  <si>
    <t>7699 del 19/05/2021</t>
  </si>
  <si>
    <t xml:space="preserve">286/00 </t>
  </si>
  <si>
    <t>GLOBAL EXPRESS SRL</t>
  </si>
  <si>
    <t>7778 del 20/05/2021</t>
  </si>
  <si>
    <t>415PA</t>
  </si>
  <si>
    <t>AUXILIA S.A.S.</t>
  </si>
  <si>
    <t>8007 del 25/05/2021</t>
  </si>
  <si>
    <t>8745 del 07/06/2021</t>
  </si>
  <si>
    <t>48/PA</t>
  </si>
  <si>
    <t>AITEC</t>
  </si>
  <si>
    <t>8747 del 07/06/2021</t>
  </si>
  <si>
    <t>8888 del 09/06/2021</t>
  </si>
  <si>
    <t>8891 del 09/06/2021</t>
  </si>
  <si>
    <t>8895 del 09/06/2021</t>
  </si>
  <si>
    <t>8896 del 09/06/2021</t>
  </si>
  <si>
    <t>8917 del 09/06/2021</t>
  </si>
  <si>
    <t>SLIDE snc</t>
  </si>
  <si>
    <t>8956 del 09/06/2021</t>
  </si>
  <si>
    <t>8957 del 09/06/2021</t>
  </si>
  <si>
    <t>8959 del 09/06/2021</t>
  </si>
  <si>
    <t>8967 del 10/06/2021</t>
  </si>
  <si>
    <t>9324 del 15/06/2021</t>
  </si>
  <si>
    <t>04 98</t>
  </si>
  <si>
    <t>9385 del 16/06/2021</t>
  </si>
  <si>
    <t>31-21</t>
  </si>
  <si>
    <t>Castello di carta snc</t>
  </si>
  <si>
    <t>9523 del 18/06/2021</t>
  </si>
  <si>
    <t>9528 del 19/06/2021</t>
  </si>
  <si>
    <t>21VF+03450</t>
  </si>
  <si>
    <t>9839 del 26/06/2021</t>
  </si>
  <si>
    <t>1021162920</t>
  </si>
  <si>
    <t>9840 del 26/06/2021</t>
  </si>
  <si>
    <t>731A</t>
  </si>
  <si>
    <t>LOW COST SERVICE SRL</t>
  </si>
  <si>
    <t>9928 del 29/06/2021</t>
  </si>
  <si>
    <t xml:space="preserve">5PA - 2021 </t>
  </si>
  <si>
    <t>Circolo Musicale Bononcini</t>
  </si>
  <si>
    <t>10190 del 05/07/2021</t>
  </si>
  <si>
    <t>20214E19563</t>
  </si>
  <si>
    <t>10278 del 07/07/2021</t>
  </si>
  <si>
    <t xml:space="preserve">52/PA </t>
  </si>
  <si>
    <t>10281 del 07/07/2021</t>
  </si>
  <si>
    <t>6/PA-2021</t>
  </si>
  <si>
    <t>10322 del 08/07/2021</t>
  </si>
  <si>
    <t>6/FE</t>
  </si>
  <si>
    <t>07/072021</t>
  </si>
  <si>
    <t>Club 64 A.S.D.</t>
  </si>
  <si>
    <t>7/FE</t>
  </si>
  <si>
    <t>10426 del 13/07/2021</t>
  </si>
  <si>
    <t xml:space="preserve">16/PA </t>
  </si>
  <si>
    <t>AGEN.TER</t>
  </si>
  <si>
    <t>10508 del 16/07/2021</t>
  </si>
  <si>
    <t>56-21</t>
  </si>
  <si>
    <t>Libreria dei Contrari</t>
  </si>
  <si>
    <t>10553 del 20/07/2021</t>
  </si>
  <si>
    <t>20214E20482</t>
  </si>
  <si>
    <t>10550 del 20-07-2021</t>
  </si>
  <si>
    <t>10555 del 20/07/2021</t>
  </si>
  <si>
    <t>705/00</t>
  </si>
  <si>
    <t>10620 del 26/07/2021</t>
  </si>
  <si>
    <t>Monduzzi Giorgia</t>
  </si>
  <si>
    <t>10646 del 26/07/2021</t>
  </si>
  <si>
    <t>CONSULEO srl</t>
  </si>
  <si>
    <t>10660 del 27/07/2021</t>
  </si>
  <si>
    <t>3/969</t>
  </si>
  <si>
    <t>ENTER srl</t>
  </si>
  <si>
    <t>10688 del 30/07/2021</t>
  </si>
  <si>
    <t>ETIC S.R.L.</t>
  </si>
  <si>
    <t>10861 del 28/07/2021</t>
  </si>
  <si>
    <t>ASD SCUOLA DI PALLACANESTRO</t>
  </si>
  <si>
    <t>11201 del 31/08/2021</t>
  </si>
  <si>
    <t>865/2021-3</t>
  </si>
  <si>
    <t>11393 del 03/09/2021</t>
  </si>
  <si>
    <t>EduLu srl</t>
  </si>
  <si>
    <t>11474 del 04/09/2021</t>
  </si>
  <si>
    <t>3 86</t>
  </si>
  <si>
    <t>CANTELLI GRAFICA SRL</t>
  </si>
  <si>
    <t>11906 del 9/9/2021</t>
  </si>
  <si>
    <t>V3-19157</t>
  </si>
  <si>
    <t>12355 del 14/09/2021</t>
  </si>
  <si>
    <t>130/PA2021</t>
  </si>
  <si>
    <t>12356 del 14/09/2021</t>
  </si>
  <si>
    <t>129/PA2021</t>
  </si>
  <si>
    <t>12488 del 15/09/2021</t>
  </si>
  <si>
    <t>A.S.D. Scuola Pallacanestro Vignola</t>
  </si>
  <si>
    <t>12772 del 18/9/2021</t>
  </si>
  <si>
    <t>20214E24153</t>
  </si>
  <si>
    <t>12901 del 21/9/2021</t>
  </si>
  <si>
    <t>13114 del 23/9/2021</t>
  </si>
  <si>
    <t>V3-21571</t>
  </si>
  <si>
    <t>13331 del 25/09/2021</t>
  </si>
  <si>
    <t>5/410</t>
  </si>
  <si>
    <t>POLONORD ADESTE</t>
  </si>
  <si>
    <t>13471 del 28/09/2021</t>
  </si>
  <si>
    <t>32PA</t>
  </si>
  <si>
    <t>BRAV</t>
  </si>
  <si>
    <t>13472 del 28/9/2021</t>
  </si>
  <si>
    <t>31PA</t>
  </si>
  <si>
    <t>13802 del 02/10/2021</t>
  </si>
  <si>
    <t>20214E25662</t>
  </si>
  <si>
    <t>14118 del 07/10/2021</t>
  </si>
  <si>
    <t>65/PA</t>
  </si>
  <si>
    <t>14186 del 08/10/2021</t>
  </si>
  <si>
    <t>66/PA</t>
  </si>
  <si>
    <t>14344 del 11/10/2021</t>
  </si>
  <si>
    <t>14508 del 13/10/2021</t>
  </si>
  <si>
    <t>14700 del 16/10/2021</t>
  </si>
  <si>
    <t>20214E27105</t>
  </si>
  <si>
    <t>14703 del 16/10/2021</t>
  </si>
  <si>
    <t>14704 del 16/10/2021</t>
  </si>
  <si>
    <t xml:space="preserve">3837/PA </t>
  </si>
  <si>
    <t>14757 del 18/10/2021</t>
  </si>
  <si>
    <t>FATTPA 19_21</t>
  </si>
  <si>
    <t>Buccheri Giuseppe</t>
  </si>
  <si>
    <t>14872 del 20/10/2021</t>
  </si>
  <si>
    <t>1804/FE</t>
  </si>
  <si>
    <t>14873 del 20/10/2021</t>
  </si>
  <si>
    <t>15286 del 27/10/2021</t>
  </si>
  <si>
    <t>C2 srl</t>
  </si>
  <si>
    <t>15288 del 27/10/2021</t>
  </si>
  <si>
    <t>02989/21</t>
  </si>
  <si>
    <t>Euroedizioni Torino</t>
  </si>
  <si>
    <t>15289 del 27/10/2021</t>
  </si>
  <si>
    <t>Super Tecnica Martinelli</t>
  </si>
  <si>
    <t>15651 del 03/11/2021</t>
  </si>
  <si>
    <t>3/1390</t>
  </si>
  <si>
    <t>15652 del 03/11/2021</t>
  </si>
  <si>
    <t>FATTPA 23_21</t>
  </si>
  <si>
    <t>15976 del 05/11/2021</t>
  </si>
  <si>
    <t>21VF+06113</t>
  </si>
  <si>
    <t>15978 del 05/11/2021</t>
  </si>
  <si>
    <t>21VF+06114</t>
  </si>
  <si>
    <t>16879 del 17/11/2021</t>
  </si>
  <si>
    <t>20214E30607</t>
  </si>
  <si>
    <t>17139 del 23/11/2021</t>
  </si>
  <si>
    <t>0/3823</t>
  </si>
  <si>
    <t>Edizioni Centro Studi Erickson</t>
  </si>
  <si>
    <t>17357 del 27/11/2021</t>
  </si>
  <si>
    <t>V3-29191</t>
  </si>
  <si>
    <t>17358 del 27/11/2021</t>
  </si>
  <si>
    <t>V3-29192</t>
  </si>
  <si>
    <t>17396 del 29/11/2021</t>
  </si>
  <si>
    <t>2021BENA005002514</t>
  </si>
  <si>
    <t>CHUBB EUROPEAN GROUP SE</t>
  </si>
  <si>
    <t>17495 del 30/11/2021</t>
  </si>
  <si>
    <t>17580 del 01/12/2021</t>
  </si>
  <si>
    <t>5/581</t>
  </si>
  <si>
    <t>17583 del  01/12/2021</t>
  </si>
  <si>
    <t>147/P</t>
  </si>
  <si>
    <t>EDS SRL</t>
  </si>
  <si>
    <t>17946 del 07/12/2021</t>
  </si>
  <si>
    <t>18212 del 10/12/2021</t>
  </si>
  <si>
    <t>V3-30607</t>
  </si>
  <si>
    <t>18214 del 11/12/2021</t>
  </si>
  <si>
    <t>V3-31607</t>
  </si>
  <si>
    <t>18368 del 14/12/2021</t>
  </si>
  <si>
    <t>2/1061</t>
  </si>
  <si>
    <t>DIDATTICA TOSCANA SRL</t>
  </si>
  <si>
    <t>18468 del 15/12/2021</t>
  </si>
  <si>
    <t>3/1732</t>
  </si>
  <si>
    <t>18664 del 17/12/2021</t>
  </si>
  <si>
    <t>20214E34040</t>
  </si>
  <si>
    <t>18759 del 18/12/2021</t>
  </si>
  <si>
    <t>10561 del 21/07/2021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</si>
</sst>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€&quot;\ #,##0.00"/>
    <numFmt numFmtId="165" formatCode="[$-410]d\ mmmm\ yyyy;@"/>
  </numFmts>
  <fonts count="10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43" fontId="5" fillId="0" borderId="1" xfId="0" applyNumberFormat="1" applyFont="1" applyBorder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1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0"/>
  <sheetViews>
    <sheetView tabSelected="1" topLeftCell="A142" zoomScaleNormal="100" workbookViewId="0">
      <selection activeCell="G165" sqref="G165"/>
    </sheetView>
  </sheetViews>
  <sheetFormatPr defaultRowHeight="15"/>
  <cols>
    <col min="1" max="1" width="9.85546875" style="1" customWidth="1"/>
    <col min="2" max="2" width="8.28515625" style="1" customWidth="1"/>
    <col min="3" max="3" width="11.5703125" style="1" bestFit="1" customWidth="1"/>
    <col min="4" max="4" width="25" customWidth="1"/>
    <col min="5" max="5" width="11.28515625" style="7" customWidth="1"/>
    <col min="6" max="6" width="13.5703125" style="1" customWidth="1"/>
    <col min="7" max="7" width="15.42578125" style="9" customWidth="1"/>
    <col min="8" max="8" width="13.28515625" customWidth="1"/>
    <col min="9" max="9" width="11.28515625" customWidth="1"/>
    <col min="10" max="10" width="11.5703125" customWidth="1"/>
    <col min="11" max="11" width="12.140625" customWidth="1"/>
    <col min="12" max="12" width="12.42578125" customWidth="1"/>
    <col min="13" max="13" width="15.140625" customWidth="1"/>
  </cols>
  <sheetData>
    <row r="1" spans="1:13" ht="2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8.95" customHeight="1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95" customHeight="1">
      <c r="A3" s="14"/>
      <c r="B3" s="14"/>
      <c r="C3" s="14"/>
      <c r="D3" s="14"/>
      <c r="E3" s="20"/>
      <c r="F3" s="14"/>
      <c r="G3" s="38" t="s">
        <v>21</v>
      </c>
      <c r="H3" s="14"/>
      <c r="I3" s="14"/>
      <c r="J3" s="14"/>
      <c r="K3" s="14"/>
      <c r="L3" s="14"/>
      <c r="M3" s="14"/>
    </row>
    <row r="4" spans="1:13" ht="18.95" customHeight="1">
      <c r="A4" s="11"/>
      <c r="B4" s="11"/>
      <c r="C4" s="11"/>
      <c r="D4" s="11"/>
      <c r="E4" s="14"/>
      <c r="F4" s="11"/>
      <c r="G4" s="11"/>
      <c r="H4" s="11"/>
      <c r="I4" s="14"/>
      <c r="J4" s="14"/>
      <c r="K4" s="14"/>
      <c r="L4" s="14"/>
      <c r="M4" s="11"/>
    </row>
    <row r="5" spans="1:13">
      <c r="F5" s="55" t="s">
        <v>11</v>
      </c>
      <c r="G5" s="55"/>
      <c r="H5" s="55"/>
      <c r="I5" s="55" t="s">
        <v>12</v>
      </c>
      <c r="J5" s="55"/>
      <c r="K5" s="55"/>
      <c r="L5" s="17"/>
    </row>
    <row r="6" spans="1:13" ht="36">
      <c r="A6" s="4" t="s">
        <v>2</v>
      </c>
      <c r="B6" s="4" t="s">
        <v>3</v>
      </c>
      <c r="C6" s="4" t="s">
        <v>4</v>
      </c>
      <c r="D6" s="4" t="s">
        <v>1</v>
      </c>
      <c r="E6" s="5" t="s">
        <v>7</v>
      </c>
      <c r="F6" s="15" t="s">
        <v>8</v>
      </c>
      <c r="G6" s="16" t="s">
        <v>9</v>
      </c>
      <c r="H6" s="15" t="s">
        <v>13</v>
      </c>
      <c r="I6" s="4" t="s">
        <v>14</v>
      </c>
      <c r="J6" s="4" t="s">
        <v>15</v>
      </c>
      <c r="K6" s="4" t="s">
        <v>17</v>
      </c>
      <c r="L6" s="4" t="s">
        <v>16</v>
      </c>
      <c r="M6" s="4" t="s">
        <v>10</v>
      </c>
    </row>
    <row r="7" spans="1:13" ht="30" customHeight="1">
      <c r="A7" s="2" t="s">
        <v>22</v>
      </c>
      <c r="B7" s="10" t="s">
        <v>23</v>
      </c>
      <c r="C7" s="8">
        <v>44196</v>
      </c>
      <c r="D7" s="3" t="s">
        <v>24</v>
      </c>
      <c r="E7" s="6">
        <v>145.16999999999999</v>
      </c>
      <c r="F7" s="8">
        <v>44231</v>
      </c>
      <c r="G7" s="22">
        <v>44207</v>
      </c>
      <c r="H7" s="23">
        <f t="shared" ref="H7:H70" si="0">SUM(G7-F7)</f>
        <v>-24</v>
      </c>
      <c r="I7" s="23"/>
      <c r="J7" s="22"/>
      <c r="K7" s="23">
        <v>0</v>
      </c>
      <c r="L7" s="23">
        <f t="shared" ref="L7:L70" si="1">SUM(H7-K7)</f>
        <v>-24</v>
      </c>
      <c r="M7" s="24">
        <f t="shared" ref="M7:M70" si="2">SUM(E7*H7)</f>
        <v>-3484.08</v>
      </c>
    </row>
    <row r="8" spans="1:13" ht="30" customHeight="1">
      <c r="A8" s="2" t="s">
        <v>25</v>
      </c>
      <c r="B8" s="27" t="s">
        <v>26</v>
      </c>
      <c r="C8" s="8">
        <v>44206</v>
      </c>
      <c r="D8" s="3" t="s">
        <v>27</v>
      </c>
      <c r="E8" s="6">
        <v>84</v>
      </c>
      <c r="F8" s="8">
        <v>44237</v>
      </c>
      <c r="G8" s="22">
        <v>44207</v>
      </c>
      <c r="H8" s="23">
        <f t="shared" si="0"/>
        <v>-30</v>
      </c>
      <c r="I8" s="23"/>
      <c r="J8" s="22"/>
      <c r="K8" s="23">
        <v>0</v>
      </c>
      <c r="L8" s="23">
        <f t="shared" si="1"/>
        <v>-30</v>
      </c>
      <c r="M8" s="24">
        <f t="shared" si="2"/>
        <v>-2520</v>
      </c>
    </row>
    <row r="9" spans="1:13" ht="30" customHeight="1">
      <c r="A9" s="2" t="s">
        <v>28</v>
      </c>
      <c r="B9" s="27" t="s">
        <v>29</v>
      </c>
      <c r="C9" s="8">
        <v>44214</v>
      </c>
      <c r="D9" s="3" t="s">
        <v>30</v>
      </c>
      <c r="E9" s="6">
        <v>450</v>
      </c>
      <c r="F9" s="8">
        <v>44286</v>
      </c>
      <c r="G9" s="22">
        <v>44218</v>
      </c>
      <c r="H9" s="23">
        <f t="shared" si="0"/>
        <v>-68</v>
      </c>
      <c r="I9" s="23"/>
      <c r="J9" s="22"/>
      <c r="K9" s="23">
        <v>0</v>
      </c>
      <c r="L9" s="23">
        <f t="shared" si="1"/>
        <v>-68</v>
      </c>
      <c r="M9" s="24">
        <f t="shared" si="2"/>
        <v>-30600</v>
      </c>
    </row>
    <row r="10" spans="1:13" ht="30" customHeight="1">
      <c r="A10" s="2" t="s">
        <v>31</v>
      </c>
      <c r="B10" s="10" t="s">
        <v>32</v>
      </c>
      <c r="C10" s="8">
        <v>44214</v>
      </c>
      <c r="D10" s="3" t="s">
        <v>33</v>
      </c>
      <c r="E10" s="6">
        <v>20.11</v>
      </c>
      <c r="F10" s="8">
        <v>44245</v>
      </c>
      <c r="G10" s="22">
        <v>44218</v>
      </c>
      <c r="H10" s="23">
        <f t="shared" si="0"/>
        <v>-27</v>
      </c>
      <c r="I10" s="23"/>
      <c r="J10" s="22"/>
      <c r="K10" s="23">
        <v>0</v>
      </c>
      <c r="L10" s="23">
        <f t="shared" si="1"/>
        <v>-27</v>
      </c>
      <c r="M10" s="24">
        <f t="shared" si="2"/>
        <v>-542.97</v>
      </c>
    </row>
    <row r="11" spans="1:13" ht="30" customHeight="1">
      <c r="A11" s="2" t="s">
        <v>34</v>
      </c>
      <c r="B11" s="2" t="s">
        <v>35</v>
      </c>
      <c r="C11" s="8">
        <v>44215</v>
      </c>
      <c r="D11" s="3" t="s">
        <v>33</v>
      </c>
      <c r="E11" s="6">
        <v>16.760000000000002</v>
      </c>
      <c r="F11" s="8">
        <v>44246</v>
      </c>
      <c r="G11" s="22">
        <v>44218</v>
      </c>
      <c r="H11" s="23">
        <f t="shared" si="0"/>
        <v>-28</v>
      </c>
      <c r="I11" s="23"/>
      <c r="J11" s="22"/>
      <c r="K11" s="23">
        <v>0</v>
      </c>
      <c r="L11" s="23">
        <f t="shared" si="1"/>
        <v>-28</v>
      </c>
      <c r="M11" s="24">
        <f t="shared" si="2"/>
        <v>-469.28000000000003</v>
      </c>
    </row>
    <row r="12" spans="1:13" ht="30" customHeight="1">
      <c r="A12" s="2" t="s">
        <v>36</v>
      </c>
      <c r="B12" s="30">
        <v>3210035331</v>
      </c>
      <c r="C12" s="8">
        <v>44216</v>
      </c>
      <c r="D12" s="3" t="s">
        <v>37</v>
      </c>
      <c r="E12" s="6">
        <v>97.3</v>
      </c>
      <c r="F12" s="8">
        <v>44246</v>
      </c>
      <c r="G12" s="22">
        <v>44218</v>
      </c>
      <c r="H12" s="23">
        <f t="shared" si="0"/>
        <v>-28</v>
      </c>
      <c r="I12" s="23"/>
      <c r="J12" s="22"/>
      <c r="K12" s="23">
        <v>0</v>
      </c>
      <c r="L12" s="23">
        <f t="shared" si="1"/>
        <v>-28</v>
      </c>
      <c r="M12" s="24">
        <f t="shared" si="2"/>
        <v>-2724.4</v>
      </c>
    </row>
    <row r="13" spans="1:13" ht="30" customHeight="1">
      <c r="A13" s="2" t="s">
        <v>38</v>
      </c>
      <c r="B13" s="10" t="s">
        <v>39</v>
      </c>
      <c r="C13" s="8">
        <v>44186</v>
      </c>
      <c r="D13" s="3" t="s">
        <v>40</v>
      </c>
      <c r="E13" s="26">
        <v>4068.75</v>
      </c>
      <c r="F13" s="8">
        <v>44248</v>
      </c>
      <c r="G13" s="22">
        <v>44223</v>
      </c>
      <c r="H13" s="23">
        <f t="shared" si="0"/>
        <v>-25</v>
      </c>
      <c r="I13" s="23"/>
      <c r="J13" s="22"/>
      <c r="K13" s="23">
        <v>0</v>
      </c>
      <c r="L13" s="23">
        <f t="shared" si="1"/>
        <v>-25</v>
      </c>
      <c r="M13" s="24">
        <f t="shared" si="2"/>
        <v>-101718.75</v>
      </c>
    </row>
    <row r="14" spans="1:13" ht="30" customHeight="1">
      <c r="A14" s="2" t="s">
        <v>41</v>
      </c>
      <c r="B14" s="2" t="s">
        <v>42</v>
      </c>
      <c r="C14" s="8">
        <v>44218</v>
      </c>
      <c r="D14" s="3" t="s">
        <v>43</v>
      </c>
      <c r="E14" s="6">
        <v>1148</v>
      </c>
      <c r="F14" s="8">
        <v>44248</v>
      </c>
      <c r="G14" s="22">
        <v>44223</v>
      </c>
      <c r="H14" s="23">
        <f t="shared" si="0"/>
        <v>-25</v>
      </c>
      <c r="I14" s="23"/>
      <c r="J14" s="22"/>
      <c r="K14" s="23">
        <v>0</v>
      </c>
      <c r="L14" s="23">
        <f t="shared" si="1"/>
        <v>-25</v>
      </c>
      <c r="M14" s="24">
        <f t="shared" si="2"/>
        <v>-28700</v>
      </c>
    </row>
    <row r="15" spans="1:13" ht="30" customHeight="1">
      <c r="A15" s="2" t="s">
        <v>44</v>
      </c>
      <c r="B15" s="2">
        <v>189</v>
      </c>
      <c r="C15" s="8">
        <v>44219</v>
      </c>
      <c r="D15" s="3" t="s">
        <v>45</v>
      </c>
      <c r="E15" s="6">
        <v>539</v>
      </c>
      <c r="F15" s="8">
        <v>44250</v>
      </c>
      <c r="G15" s="22">
        <v>44223</v>
      </c>
      <c r="H15" s="23">
        <f t="shared" si="0"/>
        <v>-27</v>
      </c>
      <c r="I15" s="23"/>
      <c r="J15" s="22"/>
      <c r="K15" s="23">
        <v>0</v>
      </c>
      <c r="L15" s="23">
        <f t="shared" si="1"/>
        <v>-27</v>
      </c>
      <c r="M15" s="24">
        <f t="shared" si="2"/>
        <v>-14553</v>
      </c>
    </row>
    <row r="16" spans="1:13" ht="30" customHeight="1">
      <c r="A16" s="2" t="s">
        <v>46</v>
      </c>
      <c r="B16" s="36" t="s">
        <v>47</v>
      </c>
      <c r="C16" s="8">
        <v>44218</v>
      </c>
      <c r="D16" s="3" t="s">
        <v>27</v>
      </c>
      <c r="E16" s="6">
        <v>40</v>
      </c>
      <c r="F16" s="8">
        <v>44249</v>
      </c>
      <c r="G16" s="22">
        <v>44223</v>
      </c>
      <c r="H16" s="23">
        <f t="shared" si="0"/>
        <v>-26</v>
      </c>
      <c r="I16" s="23"/>
      <c r="J16" s="22"/>
      <c r="K16" s="23">
        <v>0</v>
      </c>
      <c r="L16" s="23">
        <f t="shared" si="1"/>
        <v>-26</v>
      </c>
      <c r="M16" s="24">
        <f t="shared" si="2"/>
        <v>-1040</v>
      </c>
    </row>
    <row r="17" spans="1:13" ht="30" customHeight="1">
      <c r="A17" s="2" t="s">
        <v>48</v>
      </c>
      <c r="B17" s="2" t="s">
        <v>49</v>
      </c>
      <c r="C17" s="8">
        <v>44224</v>
      </c>
      <c r="D17" s="3" t="s">
        <v>33</v>
      </c>
      <c r="E17" s="6">
        <v>137.03</v>
      </c>
      <c r="F17" s="8">
        <v>44255</v>
      </c>
      <c r="G17" s="22">
        <v>44228</v>
      </c>
      <c r="H17" s="23">
        <f t="shared" si="0"/>
        <v>-27</v>
      </c>
      <c r="I17" s="23"/>
      <c r="J17" s="22"/>
      <c r="K17" s="23">
        <v>0</v>
      </c>
      <c r="L17" s="23">
        <f t="shared" si="1"/>
        <v>-27</v>
      </c>
      <c r="M17" s="24">
        <f t="shared" si="2"/>
        <v>-3699.81</v>
      </c>
    </row>
    <row r="18" spans="1:13" ht="30" customHeight="1">
      <c r="A18" s="2" t="s">
        <v>50</v>
      </c>
      <c r="B18" s="2" t="s">
        <v>51</v>
      </c>
      <c r="C18" s="8">
        <v>44221</v>
      </c>
      <c r="D18" s="3" t="s">
        <v>52</v>
      </c>
      <c r="E18" s="6">
        <v>260</v>
      </c>
      <c r="F18" s="8">
        <v>44255</v>
      </c>
      <c r="G18" s="22">
        <v>44228</v>
      </c>
      <c r="H18" s="23">
        <f t="shared" si="0"/>
        <v>-27</v>
      </c>
      <c r="I18" s="23"/>
      <c r="J18" s="22"/>
      <c r="K18" s="23">
        <v>0</v>
      </c>
      <c r="L18" s="23">
        <f t="shared" si="1"/>
        <v>-27</v>
      </c>
      <c r="M18" s="24">
        <f t="shared" si="2"/>
        <v>-7020</v>
      </c>
    </row>
    <row r="19" spans="1:13" ht="30" customHeight="1">
      <c r="A19" s="2" t="s">
        <v>53</v>
      </c>
      <c r="B19" s="39" t="s">
        <v>73</v>
      </c>
      <c r="C19" s="8">
        <v>44154</v>
      </c>
      <c r="D19" s="3" t="s">
        <v>54</v>
      </c>
      <c r="E19" s="6">
        <v>896</v>
      </c>
      <c r="F19" s="8">
        <v>44259</v>
      </c>
      <c r="G19" s="22">
        <v>44231</v>
      </c>
      <c r="H19" s="23">
        <f t="shared" si="0"/>
        <v>-28</v>
      </c>
      <c r="I19" s="23"/>
      <c r="J19" s="22"/>
      <c r="K19" s="23">
        <v>0</v>
      </c>
      <c r="L19" s="23">
        <f t="shared" si="1"/>
        <v>-28</v>
      </c>
      <c r="M19" s="24">
        <f t="shared" si="2"/>
        <v>-25088</v>
      </c>
    </row>
    <row r="20" spans="1:13" ht="30" customHeight="1">
      <c r="A20" s="2" t="s">
        <v>55</v>
      </c>
      <c r="B20" s="39" t="s">
        <v>56</v>
      </c>
      <c r="C20" s="8">
        <v>44146</v>
      </c>
      <c r="D20" s="3" t="s">
        <v>54</v>
      </c>
      <c r="E20" s="6">
        <v>79.2</v>
      </c>
      <c r="F20" s="8">
        <v>44259</v>
      </c>
      <c r="G20" s="22">
        <v>44231</v>
      </c>
      <c r="H20" s="23">
        <f t="shared" si="0"/>
        <v>-28</v>
      </c>
      <c r="I20" s="23"/>
      <c r="J20" s="22"/>
      <c r="K20" s="23">
        <v>0</v>
      </c>
      <c r="L20" s="23">
        <f t="shared" si="1"/>
        <v>-28</v>
      </c>
      <c r="M20" s="24">
        <f t="shared" si="2"/>
        <v>-2217.6</v>
      </c>
    </row>
    <row r="21" spans="1:13" ht="30" customHeight="1">
      <c r="A21" s="2" t="s">
        <v>57</v>
      </c>
      <c r="B21" s="39" t="s">
        <v>58</v>
      </c>
      <c r="C21" s="8">
        <v>44146</v>
      </c>
      <c r="D21" s="3" t="s">
        <v>54</v>
      </c>
      <c r="E21" s="6">
        <v>1232</v>
      </c>
      <c r="F21" s="8">
        <v>44259</v>
      </c>
      <c r="G21" s="22">
        <v>44231</v>
      </c>
      <c r="H21" s="23">
        <f t="shared" si="0"/>
        <v>-28</v>
      </c>
      <c r="I21" s="23"/>
      <c r="J21" s="22"/>
      <c r="K21" s="23">
        <v>0</v>
      </c>
      <c r="L21" s="23">
        <f t="shared" si="1"/>
        <v>-28</v>
      </c>
      <c r="M21" s="24">
        <f t="shared" si="2"/>
        <v>-34496</v>
      </c>
    </row>
    <row r="22" spans="1:13" ht="30" customHeight="1">
      <c r="A22" s="2" t="s">
        <v>59</v>
      </c>
      <c r="B22" s="39" t="s">
        <v>60</v>
      </c>
      <c r="C22" s="8">
        <v>44146</v>
      </c>
      <c r="D22" s="3" t="s">
        <v>54</v>
      </c>
      <c r="E22" s="6">
        <v>1008</v>
      </c>
      <c r="F22" s="8">
        <v>44259</v>
      </c>
      <c r="G22" s="22">
        <v>44231</v>
      </c>
      <c r="H22" s="23">
        <f t="shared" si="0"/>
        <v>-28</v>
      </c>
      <c r="I22" s="23"/>
      <c r="J22" s="22"/>
      <c r="K22" s="23">
        <v>0</v>
      </c>
      <c r="L22" s="23">
        <f t="shared" si="1"/>
        <v>-28</v>
      </c>
      <c r="M22" s="24">
        <f t="shared" si="2"/>
        <v>-28224</v>
      </c>
    </row>
    <row r="23" spans="1:13" ht="30" customHeight="1">
      <c r="A23" s="2" t="s">
        <v>61</v>
      </c>
      <c r="B23" s="39" t="s">
        <v>62</v>
      </c>
      <c r="C23" s="8">
        <v>44146</v>
      </c>
      <c r="D23" s="3" t="s">
        <v>54</v>
      </c>
      <c r="E23" s="6">
        <v>1568</v>
      </c>
      <c r="F23" s="8">
        <v>44259</v>
      </c>
      <c r="G23" s="22">
        <v>44231</v>
      </c>
      <c r="H23" s="23">
        <f t="shared" si="0"/>
        <v>-28</v>
      </c>
      <c r="I23" s="23"/>
      <c r="J23" s="22"/>
      <c r="K23" s="23">
        <v>0</v>
      </c>
      <c r="L23" s="23">
        <f t="shared" si="1"/>
        <v>-28</v>
      </c>
      <c r="M23" s="24">
        <f t="shared" si="2"/>
        <v>-43904</v>
      </c>
    </row>
    <row r="24" spans="1:13" ht="30" customHeight="1">
      <c r="A24" s="2" t="s">
        <v>63</v>
      </c>
      <c r="B24" s="39" t="s">
        <v>64</v>
      </c>
      <c r="C24" s="8">
        <v>44146</v>
      </c>
      <c r="D24" s="3" t="s">
        <v>54</v>
      </c>
      <c r="E24" s="26">
        <v>1120</v>
      </c>
      <c r="F24" s="8">
        <v>44259</v>
      </c>
      <c r="G24" s="22">
        <v>44231</v>
      </c>
      <c r="H24" s="23">
        <f t="shared" si="0"/>
        <v>-28</v>
      </c>
      <c r="I24" s="23"/>
      <c r="J24" s="22"/>
      <c r="K24" s="23">
        <v>0</v>
      </c>
      <c r="L24" s="23">
        <f t="shared" si="1"/>
        <v>-28</v>
      </c>
      <c r="M24" s="24">
        <f t="shared" si="2"/>
        <v>-31360</v>
      </c>
    </row>
    <row r="25" spans="1:13" ht="30" customHeight="1">
      <c r="A25" s="2" t="s">
        <v>65</v>
      </c>
      <c r="B25" s="39" t="s">
        <v>66</v>
      </c>
      <c r="C25" s="8">
        <v>44146</v>
      </c>
      <c r="D25" s="3" t="s">
        <v>54</v>
      </c>
      <c r="E25" s="26">
        <v>896</v>
      </c>
      <c r="F25" s="8">
        <v>44259</v>
      </c>
      <c r="G25" s="22">
        <v>44231</v>
      </c>
      <c r="H25" s="23">
        <f t="shared" si="0"/>
        <v>-28</v>
      </c>
      <c r="I25" s="23"/>
      <c r="J25" s="22"/>
      <c r="K25" s="23">
        <v>0</v>
      </c>
      <c r="L25" s="23">
        <f t="shared" si="1"/>
        <v>-28</v>
      </c>
      <c r="M25" s="24">
        <f t="shared" si="2"/>
        <v>-25088</v>
      </c>
    </row>
    <row r="26" spans="1:13" ht="30" customHeight="1">
      <c r="A26" s="2" t="s">
        <v>67</v>
      </c>
      <c r="B26" s="39" t="s">
        <v>68</v>
      </c>
      <c r="C26" s="8">
        <v>44104</v>
      </c>
      <c r="D26" s="3" t="s">
        <v>54</v>
      </c>
      <c r="E26" s="26">
        <v>1573</v>
      </c>
      <c r="F26" s="8">
        <v>44259</v>
      </c>
      <c r="G26" s="22">
        <v>44231</v>
      </c>
      <c r="H26" s="23">
        <f t="shared" si="0"/>
        <v>-28</v>
      </c>
      <c r="I26" s="23"/>
      <c r="J26" s="22"/>
      <c r="K26" s="23">
        <v>0</v>
      </c>
      <c r="L26" s="23">
        <f t="shared" si="1"/>
        <v>-28</v>
      </c>
      <c r="M26" s="24">
        <f t="shared" si="2"/>
        <v>-44044</v>
      </c>
    </row>
    <row r="27" spans="1:13" ht="30" customHeight="1">
      <c r="A27" s="2" t="s">
        <v>69</v>
      </c>
      <c r="B27" s="39" t="s">
        <v>70</v>
      </c>
      <c r="C27" s="8">
        <v>44104</v>
      </c>
      <c r="D27" s="3" t="s">
        <v>54</v>
      </c>
      <c r="E27" s="26">
        <v>13888.6</v>
      </c>
      <c r="F27" s="8">
        <v>44259</v>
      </c>
      <c r="G27" s="22">
        <v>44231</v>
      </c>
      <c r="H27" s="23">
        <f t="shared" si="0"/>
        <v>-28</v>
      </c>
      <c r="I27" s="23"/>
      <c r="J27" s="23"/>
      <c r="K27" s="23">
        <v>0</v>
      </c>
      <c r="L27" s="23">
        <f t="shared" si="1"/>
        <v>-28</v>
      </c>
      <c r="M27" s="24">
        <f t="shared" si="2"/>
        <v>-388880.8</v>
      </c>
    </row>
    <row r="28" spans="1:13" ht="30" customHeight="1">
      <c r="A28" s="2" t="s">
        <v>71</v>
      </c>
      <c r="B28" s="39" t="s">
        <v>72</v>
      </c>
      <c r="C28" s="8">
        <v>44089</v>
      </c>
      <c r="D28" s="3" t="s">
        <v>54</v>
      </c>
      <c r="E28" s="6">
        <v>9207.4</v>
      </c>
      <c r="F28" s="8">
        <v>44259</v>
      </c>
      <c r="G28" s="22">
        <v>44231</v>
      </c>
      <c r="H28" s="23">
        <f t="shared" si="0"/>
        <v>-28</v>
      </c>
      <c r="I28" s="23"/>
      <c r="J28" s="23"/>
      <c r="K28" s="23">
        <v>0</v>
      </c>
      <c r="L28" s="23">
        <f t="shared" si="1"/>
        <v>-28</v>
      </c>
      <c r="M28" s="24">
        <f t="shared" si="2"/>
        <v>-257807.19999999998</v>
      </c>
    </row>
    <row r="29" spans="1:13" ht="30" customHeight="1">
      <c r="A29" s="2" t="s">
        <v>74</v>
      </c>
      <c r="B29" s="2" t="s">
        <v>75</v>
      </c>
      <c r="C29" s="8">
        <v>44227</v>
      </c>
      <c r="D29" s="3" t="s">
        <v>24</v>
      </c>
      <c r="E29" s="6">
        <v>1720.57</v>
      </c>
      <c r="F29" s="8">
        <v>44261</v>
      </c>
      <c r="G29" s="22">
        <v>44237</v>
      </c>
      <c r="H29" s="23">
        <f t="shared" si="0"/>
        <v>-24</v>
      </c>
      <c r="I29" s="23"/>
      <c r="J29" s="23"/>
      <c r="K29" s="23">
        <v>0</v>
      </c>
      <c r="L29" s="23">
        <f t="shared" si="1"/>
        <v>-24</v>
      </c>
      <c r="M29" s="24">
        <f t="shared" si="2"/>
        <v>-41293.68</v>
      </c>
    </row>
    <row r="30" spans="1:13" ht="30" customHeight="1">
      <c r="A30" s="2" t="s">
        <v>76</v>
      </c>
      <c r="B30" s="30">
        <v>1021007397</v>
      </c>
      <c r="C30" s="8">
        <v>44231</v>
      </c>
      <c r="D30" s="3" t="s">
        <v>37</v>
      </c>
      <c r="E30" s="6">
        <v>36.11</v>
      </c>
      <c r="F30" s="8">
        <v>44261</v>
      </c>
      <c r="G30" s="22">
        <v>44237</v>
      </c>
      <c r="H30" s="23">
        <f t="shared" si="0"/>
        <v>-24</v>
      </c>
      <c r="I30" s="23"/>
      <c r="J30" s="23"/>
      <c r="K30" s="23">
        <v>0</v>
      </c>
      <c r="L30" s="23">
        <f t="shared" si="1"/>
        <v>-24</v>
      </c>
      <c r="M30" s="24">
        <f t="shared" si="2"/>
        <v>-866.64</v>
      </c>
    </row>
    <row r="31" spans="1:13" ht="30" customHeight="1">
      <c r="A31" s="2" t="s">
        <v>77</v>
      </c>
      <c r="B31" s="33" t="s">
        <v>78</v>
      </c>
      <c r="C31" s="8">
        <v>44236</v>
      </c>
      <c r="D31" s="3" t="s">
        <v>37</v>
      </c>
      <c r="E31" s="6">
        <v>37.22</v>
      </c>
      <c r="F31" s="8">
        <v>44267</v>
      </c>
      <c r="G31" s="22">
        <v>44237</v>
      </c>
      <c r="H31" s="23">
        <f t="shared" si="0"/>
        <v>-30</v>
      </c>
      <c r="I31" s="23"/>
      <c r="J31" s="23"/>
      <c r="K31" s="23">
        <v>0</v>
      </c>
      <c r="L31" s="23">
        <f t="shared" si="1"/>
        <v>-30</v>
      </c>
      <c r="M31" s="24">
        <f t="shared" si="2"/>
        <v>-1116.5999999999999</v>
      </c>
    </row>
    <row r="32" spans="1:13" ht="30" customHeight="1">
      <c r="A32" s="2" t="s">
        <v>79</v>
      </c>
      <c r="B32" s="2" t="s">
        <v>80</v>
      </c>
      <c r="C32" s="8">
        <v>44239</v>
      </c>
      <c r="D32" s="3" t="s">
        <v>43</v>
      </c>
      <c r="E32" s="6">
        <v>510</v>
      </c>
      <c r="F32" s="8">
        <v>44269</v>
      </c>
      <c r="G32" s="22">
        <v>44242</v>
      </c>
      <c r="H32" s="23">
        <f t="shared" si="0"/>
        <v>-27</v>
      </c>
      <c r="I32" s="23"/>
      <c r="J32" s="23"/>
      <c r="K32" s="23">
        <v>0</v>
      </c>
      <c r="L32" s="23">
        <f t="shared" si="1"/>
        <v>-27</v>
      </c>
      <c r="M32" s="24">
        <f t="shared" si="2"/>
        <v>-13770</v>
      </c>
    </row>
    <row r="33" spans="1:13" ht="30" customHeight="1">
      <c r="A33" s="2" t="s">
        <v>81</v>
      </c>
      <c r="B33" s="27">
        <v>6</v>
      </c>
      <c r="C33" s="8">
        <v>44239</v>
      </c>
      <c r="D33" s="3" t="s">
        <v>82</v>
      </c>
      <c r="E33" s="6">
        <v>1600</v>
      </c>
      <c r="F33" s="8">
        <v>44269</v>
      </c>
      <c r="G33" s="22">
        <v>44242</v>
      </c>
      <c r="H33" s="23">
        <f t="shared" si="0"/>
        <v>-27</v>
      </c>
      <c r="I33" s="23"/>
      <c r="J33" s="23"/>
      <c r="K33" s="23">
        <v>0</v>
      </c>
      <c r="L33" s="23">
        <f t="shared" si="1"/>
        <v>-27</v>
      </c>
      <c r="M33" s="24">
        <f t="shared" si="2"/>
        <v>-43200</v>
      </c>
    </row>
    <row r="34" spans="1:13" ht="30" customHeight="1">
      <c r="A34" s="2" t="s">
        <v>83</v>
      </c>
      <c r="B34" s="10" t="s">
        <v>84</v>
      </c>
      <c r="C34" s="8">
        <v>44243</v>
      </c>
      <c r="D34" s="3" t="s">
        <v>85</v>
      </c>
      <c r="E34" s="6">
        <v>1700</v>
      </c>
      <c r="F34" s="8">
        <v>44274</v>
      </c>
      <c r="G34" s="22">
        <v>44251</v>
      </c>
      <c r="H34" s="23">
        <f t="shared" si="0"/>
        <v>-23</v>
      </c>
      <c r="I34" s="23"/>
      <c r="J34" s="23"/>
      <c r="K34" s="23">
        <v>0</v>
      </c>
      <c r="L34" s="23">
        <f t="shared" si="1"/>
        <v>-23</v>
      </c>
      <c r="M34" s="24">
        <f t="shared" si="2"/>
        <v>-39100</v>
      </c>
    </row>
    <row r="35" spans="1:13" ht="30" customHeight="1">
      <c r="A35" s="2" t="s">
        <v>86</v>
      </c>
      <c r="B35" s="28" t="s">
        <v>87</v>
      </c>
      <c r="C35" s="8">
        <v>44245</v>
      </c>
      <c r="D35" s="3" t="s">
        <v>33</v>
      </c>
      <c r="E35" s="6">
        <v>15.45</v>
      </c>
      <c r="F35" s="8">
        <v>44276</v>
      </c>
      <c r="G35" s="22">
        <v>44251</v>
      </c>
      <c r="H35" s="23">
        <f t="shared" si="0"/>
        <v>-25</v>
      </c>
      <c r="I35" s="23"/>
      <c r="J35" s="23"/>
      <c r="K35" s="23">
        <v>0</v>
      </c>
      <c r="L35" s="23">
        <f t="shared" si="1"/>
        <v>-25</v>
      </c>
      <c r="M35" s="24">
        <f t="shared" si="2"/>
        <v>-386.25</v>
      </c>
    </row>
    <row r="36" spans="1:13" ht="30" customHeight="1">
      <c r="A36" s="2" t="s">
        <v>88</v>
      </c>
      <c r="B36" s="27" t="s">
        <v>90</v>
      </c>
      <c r="C36" s="8">
        <v>44257</v>
      </c>
      <c r="D36" s="3" t="s">
        <v>89</v>
      </c>
      <c r="E36" s="6">
        <v>6800</v>
      </c>
      <c r="F36" s="8">
        <v>44316</v>
      </c>
      <c r="G36" s="22">
        <v>44267</v>
      </c>
      <c r="H36" s="23">
        <f t="shared" si="0"/>
        <v>-49</v>
      </c>
      <c r="I36" s="23"/>
      <c r="J36" s="23"/>
      <c r="K36" s="23">
        <v>0</v>
      </c>
      <c r="L36" s="23">
        <f t="shared" si="1"/>
        <v>-49</v>
      </c>
      <c r="M36" s="24">
        <f t="shared" si="2"/>
        <v>-333200</v>
      </c>
    </row>
    <row r="37" spans="1:13" ht="30" customHeight="1">
      <c r="A37" s="2" t="s">
        <v>91</v>
      </c>
      <c r="B37" s="2">
        <v>336</v>
      </c>
      <c r="C37" s="8">
        <v>44253</v>
      </c>
      <c r="D37" s="3" t="s">
        <v>92</v>
      </c>
      <c r="E37" s="6">
        <v>479.1</v>
      </c>
      <c r="F37" s="8">
        <v>44290</v>
      </c>
      <c r="G37" s="22">
        <v>44267</v>
      </c>
      <c r="H37" s="23">
        <f t="shared" si="0"/>
        <v>-23</v>
      </c>
      <c r="I37" s="23"/>
      <c r="J37" s="23"/>
      <c r="K37" s="23">
        <v>0</v>
      </c>
      <c r="L37" s="23">
        <f t="shared" si="1"/>
        <v>-23</v>
      </c>
      <c r="M37" s="24">
        <f t="shared" si="2"/>
        <v>-11019.300000000001</v>
      </c>
    </row>
    <row r="38" spans="1:13" ht="30" customHeight="1">
      <c r="A38" s="2" t="s">
        <v>93</v>
      </c>
      <c r="B38" s="31">
        <v>1021051318</v>
      </c>
      <c r="C38" s="8">
        <v>44260</v>
      </c>
      <c r="D38" s="3" t="s">
        <v>37</v>
      </c>
      <c r="E38" s="6">
        <v>61.81</v>
      </c>
      <c r="F38" s="8">
        <v>44290</v>
      </c>
      <c r="G38" s="22">
        <v>44267</v>
      </c>
      <c r="H38" s="23">
        <f t="shared" si="0"/>
        <v>-23</v>
      </c>
      <c r="I38" s="23"/>
      <c r="J38" s="23"/>
      <c r="K38" s="23">
        <v>0</v>
      </c>
      <c r="L38" s="23">
        <f t="shared" si="1"/>
        <v>-23</v>
      </c>
      <c r="M38" s="24">
        <f t="shared" si="2"/>
        <v>-1421.63</v>
      </c>
    </row>
    <row r="39" spans="1:13" ht="30" customHeight="1">
      <c r="A39" s="2" t="s">
        <v>94</v>
      </c>
      <c r="B39" s="35" t="s">
        <v>95</v>
      </c>
      <c r="C39" s="8">
        <v>44260</v>
      </c>
      <c r="D39" s="3" t="s">
        <v>96</v>
      </c>
      <c r="E39" s="6">
        <v>140</v>
      </c>
      <c r="F39" s="8">
        <v>44295</v>
      </c>
      <c r="G39" s="22">
        <v>44267</v>
      </c>
      <c r="H39" s="23">
        <f t="shared" si="0"/>
        <v>-28</v>
      </c>
      <c r="I39" s="23"/>
      <c r="J39" s="23"/>
      <c r="K39" s="23">
        <v>0</v>
      </c>
      <c r="L39" s="23">
        <f t="shared" si="1"/>
        <v>-28</v>
      </c>
      <c r="M39" s="24">
        <f t="shared" si="2"/>
        <v>-3920</v>
      </c>
    </row>
    <row r="40" spans="1:13" ht="30" customHeight="1">
      <c r="A40" s="2" t="s">
        <v>97</v>
      </c>
      <c r="B40" s="40" t="s">
        <v>98</v>
      </c>
      <c r="C40" s="8">
        <v>44264</v>
      </c>
      <c r="D40" s="3" t="s">
        <v>99</v>
      </c>
      <c r="E40" s="6">
        <v>7345</v>
      </c>
      <c r="F40" s="8">
        <v>44295</v>
      </c>
      <c r="G40" s="22">
        <v>44267</v>
      </c>
      <c r="H40" s="23">
        <f t="shared" si="0"/>
        <v>-28</v>
      </c>
      <c r="I40" s="23"/>
      <c r="J40" s="23"/>
      <c r="K40" s="23">
        <v>0</v>
      </c>
      <c r="L40" s="23">
        <f t="shared" si="1"/>
        <v>-28</v>
      </c>
      <c r="M40" s="24">
        <f t="shared" si="2"/>
        <v>-205660</v>
      </c>
    </row>
    <row r="41" spans="1:13" ht="30" customHeight="1">
      <c r="A41" s="2" t="s">
        <v>100</v>
      </c>
      <c r="B41" s="41" t="s">
        <v>101</v>
      </c>
      <c r="C41" s="8">
        <v>44266</v>
      </c>
      <c r="D41" s="3" t="s">
        <v>102</v>
      </c>
      <c r="E41" s="6">
        <v>1350</v>
      </c>
      <c r="F41" s="8">
        <v>44327</v>
      </c>
      <c r="G41" s="22">
        <v>44267</v>
      </c>
      <c r="H41" s="23">
        <f t="shared" si="0"/>
        <v>-60</v>
      </c>
      <c r="I41" s="23"/>
      <c r="J41" s="23"/>
      <c r="K41" s="23">
        <v>0</v>
      </c>
      <c r="L41" s="23">
        <f t="shared" si="1"/>
        <v>-60</v>
      </c>
      <c r="M41" s="24">
        <f t="shared" si="2"/>
        <v>-81000</v>
      </c>
    </row>
    <row r="42" spans="1:13" ht="30" customHeight="1">
      <c r="A42" s="2" t="s">
        <v>103</v>
      </c>
      <c r="B42" s="35" t="s">
        <v>104</v>
      </c>
      <c r="C42" s="8">
        <v>44264</v>
      </c>
      <c r="D42" s="3" t="s">
        <v>96</v>
      </c>
      <c r="E42" s="6">
        <v>689.35</v>
      </c>
      <c r="F42" s="8">
        <v>44297</v>
      </c>
      <c r="G42" s="22">
        <v>44273</v>
      </c>
      <c r="H42" s="23">
        <f t="shared" si="0"/>
        <v>-24</v>
      </c>
      <c r="I42" s="23"/>
      <c r="J42" s="23"/>
      <c r="K42" s="23">
        <v>0</v>
      </c>
      <c r="L42" s="23">
        <f t="shared" si="1"/>
        <v>-24</v>
      </c>
      <c r="M42" s="24">
        <f t="shared" si="2"/>
        <v>-16544.400000000001</v>
      </c>
    </row>
    <row r="43" spans="1:13" ht="30" customHeight="1">
      <c r="A43" s="2" t="s">
        <v>105</v>
      </c>
      <c r="B43" s="34" t="s">
        <v>106</v>
      </c>
      <c r="C43" s="8">
        <v>44265</v>
      </c>
      <c r="D43" s="3" t="s">
        <v>96</v>
      </c>
      <c r="E43" s="6">
        <v>187</v>
      </c>
      <c r="F43" s="8">
        <v>44297</v>
      </c>
      <c r="G43" s="22">
        <v>44273</v>
      </c>
      <c r="H43" s="23">
        <f t="shared" si="0"/>
        <v>-24</v>
      </c>
      <c r="I43" s="23"/>
      <c r="J43" s="23"/>
      <c r="K43" s="23">
        <v>0</v>
      </c>
      <c r="L43" s="23">
        <f t="shared" si="1"/>
        <v>-24</v>
      </c>
      <c r="M43" s="24">
        <f t="shared" si="2"/>
        <v>-4488</v>
      </c>
    </row>
    <row r="44" spans="1:13" ht="30" customHeight="1">
      <c r="A44" s="2" t="s">
        <v>107</v>
      </c>
      <c r="B44" s="10" t="s">
        <v>108</v>
      </c>
      <c r="C44" s="8">
        <v>44265</v>
      </c>
      <c r="D44" s="3" t="s">
        <v>109</v>
      </c>
      <c r="E44" s="6">
        <v>718</v>
      </c>
      <c r="F44" s="8">
        <v>44316</v>
      </c>
      <c r="G44" s="22">
        <v>44273</v>
      </c>
      <c r="H44" s="23">
        <f t="shared" si="0"/>
        <v>-43</v>
      </c>
      <c r="I44" s="23"/>
      <c r="J44" s="23"/>
      <c r="K44" s="23">
        <v>0</v>
      </c>
      <c r="L44" s="23">
        <f t="shared" si="1"/>
        <v>-43</v>
      </c>
      <c r="M44" s="24">
        <f t="shared" si="2"/>
        <v>-30874</v>
      </c>
    </row>
    <row r="45" spans="1:13" ht="30" customHeight="1">
      <c r="A45" s="2" t="s">
        <v>110</v>
      </c>
      <c r="B45" s="10" t="s">
        <v>111</v>
      </c>
      <c r="C45" s="8">
        <v>44270</v>
      </c>
      <c r="D45" s="3" t="s">
        <v>96</v>
      </c>
      <c r="E45" s="6">
        <v>90</v>
      </c>
      <c r="F45" s="8">
        <v>44303</v>
      </c>
      <c r="G45" s="22">
        <v>44281</v>
      </c>
      <c r="H45" s="23">
        <f t="shared" si="0"/>
        <v>-22</v>
      </c>
      <c r="I45" s="23"/>
      <c r="J45" s="23"/>
      <c r="K45" s="23">
        <v>0</v>
      </c>
      <c r="L45" s="23">
        <f t="shared" si="1"/>
        <v>-22</v>
      </c>
      <c r="M45" s="24">
        <f t="shared" si="2"/>
        <v>-1980</v>
      </c>
    </row>
    <row r="46" spans="1:13" ht="30" customHeight="1">
      <c r="A46" s="2" t="s">
        <v>112</v>
      </c>
      <c r="B46" s="36" t="s">
        <v>113</v>
      </c>
      <c r="C46" s="8">
        <v>44160</v>
      </c>
      <c r="D46" s="3" t="s">
        <v>54</v>
      </c>
      <c r="E46" s="6">
        <v>10848.85</v>
      </c>
      <c r="F46" s="8">
        <v>44314</v>
      </c>
      <c r="G46" s="22">
        <v>44286</v>
      </c>
      <c r="H46" s="23">
        <f t="shared" si="0"/>
        <v>-28</v>
      </c>
      <c r="I46" s="23"/>
      <c r="J46" s="23"/>
      <c r="K46" s="23">
        <v>0</v>
      </c>
      <c r="L46" s="23">
        <f t="shared" si="1"/>
        <v>-28</v>
      </c>
      <c r="M46" s="24">
        <f t="shared" si="2"/>
        <v>-303767.8</v>
      </c>
    </row>
    <row r="47" spans="1:13" ht="30" customHeight="1">
      <c r="A47" s="2" t="s">
        <v>114</v>
      </c>
      <c r="B47" s="36" t="s">
        <v>115</v>
      </c>
      <c r="C47" s="8">
        <v>44147</v>
      </c>
      <c r="D47" s="3" t="s">
        <v>54</v>
      </c>
      <c r="E47" s="6">
        <v>226.1</v>
      </c>
      <c r="F47" s="8">
        <v>44315</v>
      </c>
      <c r="G47" s="22">
        <v>44286</v>
      </c>
      <c r="H47" s="23">
        <f t="shared" si="0"/>
        <v>-29</v>
      </c>
      <c r="I47" s="23"/>
      <c r="J47" s="23"/>
      <c r="K47" s="23">
        <v>0</v>
      </c>
      <c r="L47" s="23">
        <f t="shared" si="1"/>
        <v>-29</v>
      </c>
      <c r="M47" s="24">
        <f t="shared" si="2"/>
        <v>-6556.9</v>
      </c>
    </row>
    <row r="48" spans="1:13" ht="30" customHeight="1">
      <c r="A48" s="2" t="s">
        <v>116</v>
      </c>
      <c r="B48" s="36" t="s">
        <v>117</v>
      </c>
      <c r="C48" s="8">
        <v>44146</v>
      </c>
      <c r="D48" s="3" t="s">
        <v>54</v>
      </c>
      <c r="E48" s="6">
        <v>596.5</v>
      </c>
      <c r="F48" s="8">
        <v>44315</v>
      </c>
      <c r="G48" s="22">
        <v>44286</v>
      </c>
      <c r="H48" s="23">
        <f t="shared" si="0"/>
        <v>-29</v>
      </c>
      <c r="I48" s="23"/>
      <c r="J48" s="23"/>
      <c r="K48" s="23">
        <v>0</v>
      </c>
      <c r="L48" s="23">
        <f t="shared" si="1"/>
        <v>-29</v>
      </c>
      <c r="M48" s="24">
        <f t="shared" si="2"/>
        <v>-17298.5</v>
      </c>
    </row>
    <row r="49" spans="1:13" ht="30" customHeight="1">
      <c r="A49" s="2" t="s">
        <v>118</v>
      </c>
      <c r="B49" s="36" t="s">
        <v>119</v>
      </c>
      <c r="C49" s="8">
        <v>44146</v>
      </c>
      <c r="D49" s="3" t="s">
        <v>54</v>
      </c>
      <c r="E49" s="6">
        <v>17.600000000000001</v>
      </c>
      <c r="F49" s="8">
        <v>44315</v>
      </c>
      <c r="G49" s="22">
        <v>44286</v>
      </c>
      <c r="H49" s="23">
        <f t="shared" si="0"/>
        <v>-29</v>
      </c>
      <c r="I49" s="23"/>
      <c r="J49" s="23"/>
      <c r="K49" s="23">
        <v>0</v>
      </c>
      <c r="L49" s="23">
        <f t="shared" si="1"/>
        <v>-29</v>
      </c>
      <c r="M49" s="24">
        <f t="shared" si="2"/>
        <v>-510.40000000000003</v>
      </c>
    </row>
    <row r="50" spans="1:13" ht="30" customHeight="1">
      <c r="A50" s="2" t="s">
        <v>120</v>
      </c>
      <c r="B50" s="36" t="s">
        <v>121</v>
      </c>
      <c r="C50" s="8">
        <v>44146</v>
      </c>
      <c r="D50" s="3" t="s">
        <v>54</v>
      </c>
      <c r="E50" s="6">
        <v>721.94</v>
      </c>
      <c r="F50" s="8">
        <v>44315</v>
      </c>
      <c r="G50" s="22">
        <v>44286</v>
      </c>
      <c r="H50" s="23">
        <f t="shared" si="0"/>
        <v>-29</v>
      </c>
      <c r="I50" s="23"/>
      <c r="J50" s="23"/>
      <c r="K50" s="23">
        <v>0</v>
      </c>
      <c r="L50" s="23">
        <f t="shared" si="1"/>
        <v>-29</v>
      </c>
      <c r="M50" s="24">
        <f t="shared" si="2"/>
        <v>-20936.260000000002</v>
      </c>
    </row>
    <row r="51" spans="1:13" ht="30" customHeight="1">
      <c r="A51" s="2" t="s">
        <v>122</v>
      </c>
      <c r="B51" s="36" t="s">
        <v>123</v>
      </c>
      <c r="C51" s="8">
        <v>44146</v>
      </c>
      <c r="D51" s="3" t="s">
        <v>54</v>
      </c>
      <c r="E51" s="6">
        <v>556.04</v>
      </c>
      <c r="F51" s="8">
        <v>44315</v>
      </c>
      <c r="G51" s="22">
        <v>44286</v>
      </c>
      <c r="H51" s="23">
        <f t="shared" si="0"/>
        <v>-29</v>
      </c>
      <c r="I51" s="23"/>
      <c r="J51" s="23"/>
      <c r="K51" s="23">
        <v>0</v>
      </c>
      <c r="L51" s="23">
        <f t="shared" si="1"/>
        <v>-29</v>
      </c>
      <c r="M51" s="24">
        <f t="shared" si="2"/>
        <v>-16125.16</v>
      </c>
    </row>
    <row r="52" spans="1:13" ht="30" customHeight="1">
      <c r="A52" s="2" t="s">
        <v>124</v>
      </c>
      <c r="B52" s="2" t="s">
        <v>125</v>
      </c>
      <c r="C52" s="8">
        <v>44286</v>
      </c>
      <c r="D52" s="3" t="s">
        <v>126</v>
      </c>
      <c r="E52" s="6">
        <v>1127.51</v>
      </c>
      <c r="F52" s="8">
        <v>44347</v>
      </c>
      <c r="G52" s="22">
        <v>44287</v>
      </c>
      <c r="H52" s="23">
        <f t="shared" si="0"/>
        <v>-60</v>
      </c>
      <c r="I52" s="23"/>
      <c r="J52" s="23"/>
      <c r="K52" s="23">
        <v>0</v>
      </c>
      <c r="L52" s="23">
        <f t="shared" si="1"/>
        <v>-60</v>
      </c>
      <c r="M52" s="24">
        <f t="shared" si="2"/>
        <v>-67650.600000000006</v>
      </c>
    </row>
    <row r="53" spans="1:13" ht="30" customHeight="1">
      <c r="A53" s="2" t="s">
        <v>127</v>
      </c>
      <c r="B53" s="2" t="s">
        <v>128</v>
      </c>
      <c r="C53" s="8">
        <v>44286</v>
      </c>
      <c r="D53" s="3" t="s">
        <v>126</v>
      </c>
      <c r="E53" s="6">
        <v>472.12</v>
      </c>
      <c r="F53" s="8">
        <v>44347</v>
      </c>
      <c r="G53" s="22">
        <v>44287</v>
      </c>
      <c r="H53" s="23">
        <f t="shared" si="0"/>
        <v>-60</v>
      </c>
      <c r="I53" s="23"/>
      <c r="J53" s="23"/>
      <c r="K53" s="23">
        <v>0</v>
      </c>
      <c r="L53" s="23">
        <f t="shared" si="1"/>
        <v>-60</v>
      </c>
      <c r="M53" s="24">
        <f t="shared" si="2"/>
        <v>-28327.200000000001</v>
      </c>
    </row>
    <row r="54" spans="1:13" ht="30" customHeight="1">
      <c r="A54" s="2" t="s">
        <v>129</v>
      </c>
      <c r="B54" s="30">
        <v>1021079238</v>
      </c>
      <c r="C54" s="8">
        <v>44286</v>
      </c>
      <c r="D54" s="3" t="s">
        <v>37</v>
      </c>
      <c r="E54" s="6">
        <v>10.64</v>
      </c>
      <c r="F54" s="8">
        <v>44317</v>
      </c>
      <c r="G54" s="22">
        <v>44287</v>
      </c>
      <c r="H54" s="23">
        <f t="shared" si="0"/>
        <v>-30</v>
      </c>
      <c r="I54" s="23"/>
      <c r="J54" s="23"/>
      <c r="K54" s="23">
        <v>0</v>
      </c>
      <c r="L54" s="23">
        <f t="shared" si="1"/>
        <v>-30</v>
      </c>
      <c r="M54" s="24">
        <f t="shared" si="2"/>
        <v>-319.20000000000005</v>
      </c>
    </row>
    <row r="55" spans="1:13" ht="30" customHeight="1">
      <c r="A55" s="29" t="s">
        <v>130</v>
      </c>
      <c r="B55" s="39" t="s">
        <v>131</v>
      </c>
      <c r="C55" s="8">
        <v>44286</v>
      </c>
      <c r="D55" s="3" t="s">
        <v>132</v>
      </c>
      <c r="E55" s="6">
        <v>1140</v>
      </c>
      <c r="F55" s="8">
        <v>44318</v>
      </c>
      <c r="G55" s="22">
        <v>44294</v>
      </c>
      <c r="H55" s="23">
        <f t="shared" si="0"/>
        <v>-24</v>
      </c>
      <c r="I55" s="23"/>
      <c r="J55" s="23"/>
      <c r="K55" s="23">
        <v>0</v>
      </c>
      <c r="L55" s="23">
        <f t="shared" si="1"/>
        <v>-24</v>
      </c>
      <c r="M55" s="24">
        <f t="shared" si="2"/>
        <v>-27360</v>
      </c>
    </row>
    <row r="56" spans="1:13" ht="30" customHeight="1">
      <c r="A56" s="2" t="s">
        <v>133</v>
      </c>
      <c r="B56" s="2" t="s">
        <v>134</v>
      </c>
      <c r="C56" s="8">
        <v>44286</v>
      </c>
      <c r="D56" s="3" t="s">
        <v>135</v>
      </c>
      <c r="E56" s="6">
        <v>594.97</v>
      </c>
      <c r="F56" s="8">
        <v>44377</v>
      </c>
      <c r="G56" s="22">
        <v>44294</v>
      </c>
      <c r="H56" s="23">
        <f t="shared" si="0"/>
        <v>-83</v>
      </c>
      <c r="I56" s="23"/>
      <c r="J56" s="23"/>
      <c r="K56" s="23">
        <v>0</v>
      </c>
      <c r="L56" s="23">
        <f t="shared" si="1"/>
        <v>-83</v>
      </c>
      <c r="M56" s="24">
        <f t="shared" si="2"/>
        <v>-49382.51</v>
      </c>
    </row>
    <row r="57" spans="1:13" ht="30" customHeight="1">
      <c r="A57" s="2" t="s">
        <v>136</v>
      </c>
      <c r="B57" s="2" t="s">
        <v>137</v>
      </c>
      <c r="C57" s="8">
        <v>44286</v>
      </c>
      <c r="D57" s="3" t="s">
        <v>138</v>
      </c>
      <c r="E57" s="6">
        <v>1128.8499999999999</v>
      </c>
      <c r="F57" s="8">
        <v>44323</v>
      </c>
      <c r="G57" s="22">
        <v>44294</v>
      </c>
      <c r="H57" s="23">
        <f t="shared" si="0"/>
        <v>-29</v>
      </c>
      <c r="I57" s="23"/>
      <c r="J57" s="23"/>
      <c r="K57" s="23">
        <v>0</v>
      </c>
      <c r="L57" s="23">
        <f t="shared" si="1"/>
        <v>-29</v>
      </c>
      <c r="M57" s="24">
        <f t="shared" si="2"/>
        <v>-32736.649999999998</v>
      </c>
    </row>
    <row r="58" spans="1:13" ht="30" customHeight="1">
      <c r="A58" s="2" t="s">
        <v>139</v>
      </c>
      <c r="B58" s="10" t="s">
        <v>140</v>
      </c>
      <c r="C58" s="8">
        <v>44286</v>
      </c>
      <c r="D58" s="3" t="s">
        <v>24</v>
      </c>
      <c r="E58" s="6">
        <v>1763.26</v>
      </c>
      <c r="F58" s="8">
        <v>44329</v>
      </c>
      <c r="G58" s="22">
        <v>44313</v>
      </c>
      <c r="H58" s="23">
        <f t="shared" si="0"/>
        <v>-16</v>
      </c>
      <c r="I58" s="23"/>
      <c r="J58" s="23"/>
      <c r="K58" s="23">
        <v>0</v>
      </c>
      <c r="L58" s="23">
        <f t="shared" si="1"/>
        <v>-16</v>
      </c>
      <c r="M58" s="24">
        <f t="shared" si="2"/>
        <v>-28212.16</v>
      </c>
    </row>
    <row r="59" spans="1:13" ht="30" customHeight="1">
      <c r="A59" s="2" t="s">
        <v>141</v>
      </c>
      <c r="B59" s="2" t="s">
        <v>142</v>
      </c>
      <c r="C59" s="8">
        <v>44302</v>
      </c>
      <c r="D59" s="3" t="s">
        <v>33</v>
      </c>
      <c r="E59" s="6">
        <v>69.98</v>
      </c>
      <c r="F59" s="8">
        <v>44335</v>
      </c>
      <c r="G59" s="22">
        <v>44313</v>
      </c>
      <c r="H59" s="23">
        <f t="shared" si="0"/>
        <v>-22</v>
      </c>
      <c r="I59" s="23"/>
      <c r="J59" s="23"/>
      <c r="K59" s="23">
        <v>0</v>
      </c>
      <c r="L59" s="23">
        <f t="shared" si="1"/>
        <v>-22</v>
      </c>
      <c r="M59" s="24">
        <f t="shared" si="2"/>
        <v>-1539.5600000000002</v>
      </c>
    </row>
    <row r="60" spans="1:13" ht="30" customHeight="1">
      <c r="A60" s="2" t="s">
        <v>143</v>
      </c>
      <c r="B60" s="28" t="s">
        <v>145</v>
      </c>
      <c r="C60" s="8">
        <v>44294</v>
      </c>
      <c r="D60" s="3" t="s">
        <v>144</v>
      </c>
      <c r="E60" s="6">
        <v>18930.89</v>
      </c>
      <c r="F60" s="8">
        <v>44336</v>
      </c>
      <c r="G60" s="22">
        <v>44313</v>
      </c>
      <c r="H60" s="23">
        <f t="shared" si="0"/>
        <v>-23</v>
      </c>
      <c r="I60" s="23"/>
      <c r="J60" s="23"/>
      <c r="K60" s="23">
        <v>0</v>
      </c>
      <c r="L60" s="23">
        <f t="shared" si="1"/>
        <v>-23</v>
      </c>
      <c r="M60" s="24">
        <f t="shared" si="2"/>
        <v>-435410.47</v>
      </c>
    </row>
    <row r="61" spans="1:13" ht="30" customHeight="1">
      <c r="A61" s="2" t="s">
        <v>146</v>
      </c>
      <c r="B61" s="42">
        <v>3210249696</v>
      </c>
      <c r="C61" s="8">
        <v>44307</v>
      </c>
      <c r="D61" s="3" t="s">
        <v>37</v>
      </c>
      <c r="E61" s="6">
        <v>71.599999999999994</v>
      </c>
      <c r="F61" s="8">
        <v>44338</v>
      </c>
      <c r="G61" s="22">
        <v>44313</v>
      </c>
      <c r="H61" s="23">
        <f t="shared" si="0"/>
        <v>-25</v>
      </c>
      <c r="I61" s="23"/>
      <c r="J61" s="23"/>
      <c r="K61" s="23">
        <v>0</v>
      </c>
      <c r="L61" s="23">
        <f t="shared" si="1"/>
        <v>-25</v>
      </c>
      <c r="M61" s="24">
        <f t="shared" si="2"/>
        <v>-1789.9999999999998</v>
      </c>
    </row>
    <row r="62" spans="1:13" ht="30" customHeight="1">
      <c r="A62" s="2" t="s">
        <v>147</v>
      </c>
      <c r="B62" s="30">
        <v>1021102642</v>
      </c>
      <c r="C62" s="8">
        <v>44309</v>
      </c>
      <c r="D62" s="3" t="s">
        <v>37</v>
      </c>
      <c r="E62" s="6">
        <v>42.39</v>
      </c>
      <c r="F62" s="8">
        <v>44339</v>
      </c>
      <c r="G62" s="22">
        <v>44313</v>
      </c>
      <c r="H62" s="23">
        <f t="shared" si="0"/>
        <v>-26</v>
      </c>
      <c r="I62" s="23"/>
      <c r="J62" s="23"/>
      <c r="K62" s="23">
        <v>0</v>
      </c>
      <c r="L62" s="23">
        <f t="shared" si="1"/>
        <v>-26</v>
      </c>
      <c r="M62" s="24">
        <f t="shared" si="2"/>
        <v>-1102.1400000000001</v>
      </c>
    </row>
    <row r="63" spans="1:13" ht="30" customHeight="1">
      <c r="A63" s="2" t="s">
        <v>148</v>
      </c>
      <c r="B63" s="32" t="s">
        <v>149</v>
      </c>
      <c r="C63" s="8">
        <v>44305</v>
      </c>
      <c r="D63" s="3" t="s">
        <v>96</v>
      </c>
      <c r="E63" s="6">
        <v>564.6</v>
      </c>
      <c r="F63" s="8">
        <v>44339</v>
      </c>
      <c r="G63" s="22">
        <v>44313</v>
      </c>
      <c r="H63" s="23">
        <f t="shared" si="0"/>
        <v>-26</v>
      </c>
      <c r="I63" s="23"/>
      <c r="J63" s="23"/>
      <c r="K63" s="23">
        <v>0</v>
      </c>
      <c r="L63" s="23">
        <f t="shared" si="1"/>
        <v>-26</v>
      </c>
      <c r="M63" s="24">
        <f t="shared" si="2"/>
        <v>-14679.6</v>
      </c>
    </row>
    <row r="64" spans="1:13" ht="30" customHeight="1">
      <c r="A64" s="2" t="s">
        <v>150</v>
      </c>
      <c r="B64" s="32" t="s">
        <v>151</v>
      </c>
      <c r="C64" s="8">
        <v>44305</v>
      </c>
      <c r="D64" s="3" t="s">
        <v>96</v>
      </c>
      <c r="E64" s="6">
        <v>564.6</v>
      </c>
      <c r="F64" s="8">
        <v>44339</v>
      </c>
      <c r="G64" s="22">
        <v>44313</v>
      </c>
      <c r="H64" s="23">
        <f t="shared" si="0"/>
        <v>-26</v>
      </c>
      <c r="I64" s="23"/>
      <c r="J64" s="23"/>
      <c r="K64" s="23">
        <v>0</v>
      </c>
      <c r="L64" s="23">
        <f t="shared" si="1"/>
        <v>-26</v>
      </c>
      <c r="M64" s="24">
        <f t="shared" si="2"/>
        <v>-14679.6</v>
      </c>
    </row>
    <row r="65" spans="1:13" ht="30" customHeight="1">
      <c r="A65" s="2" t="s">
        <v>152</v>
      </c>
      <c r="B65" s="32" t="s">
        <v>153</v>
      </c>
      <c r="C65" s="8">
        <v>44305</v>
      </c>
      <c r="D65" s="3" t="s">
        <v>96</v>
      </c>
      <c r="E65" s="6">
        <v>564.6</v>
      </c>
      <c r="F65" s="8">
        <v>44339</v>
      </c>
      <c r="G65" s="22">
        <v>44313</v>
      </c>
      <c r="H65" s="23">
        <f t="shared" si="0"/>
        <v>-26</v>
      </c>
      <c r="I65" s="23"/>
      <c r="J65" s="23"/>
      <c r="K65" s="23">
        <v>0</v>
      </c>
      <c r="L65" s="23">
        <f t="shared" si="1"/>
        <v>-26</v>
      </c>
      <c r="M65" s="24">
        <f t="shared" si="2"/>
        <v>-14679.6</v>
      </c>
    </row>
    <row r="66" spans="1:13" ht="30" customHeight="1">
      <c r="A66" s="2" t="s">
        <v>154</v>
      </c>
      <c r="B66" s="27">
        <v>2</v>
      </c>
      <c r="C66" s="8">
        <v>44314</v>
      </c>
      <c r="D66" s="3" t="s">
        <v>155</v>
      </c>
      <c r="E66" s="6">
        <v>748</v>
      </c>
      <c r="F66" s="8">
        <v>44344</v>
      </c>
      <c r="G66" s="22">
        <v>44316</v>
      </c>
      <c r="H66" s="23">
        <f t="shared" si="0"/>
        <v>-28</v>
      </c>
      <c r="I66" s="23"/>
      <c r="J66" s="23"/>
      <c r="K66" s="23">
        <v>0</v>
      </c>
      <c r="L66" s="23">
        <f t="shared" si="1"/>
        <v>-28</v>
      </c>
      <c r="M66" s="24">
        <f t="shared" si="2"/>
        <v>-20944</v>
      </c>
    </row>
    <row r="67" spans="1:13" ht="30" customHeight="1">
      <c r="A67" s="2" t="s">
        <v>156</v>
      </c>
      <c r="B67" s="27">
        <v>3</v>
      </c>
      <c r="C67" s="8">
        <v>44314</v>
      </c>
      <c r="D67" s="3" t="s">
        <v>155</v>
      </c>
      <c r="E67" s="6">
        <v>394</v>
      </c>
      <c r="F67" s="8">
        <v>44344</v>
      </c>
      <c r="G67" s="22">
        <v>44316</v>
      </c>
      <c r="H67" s="23">
        <f t="shared" si="0"/>
        <v>-28</v>
      </c>
      <c r="I67" s="23"/>
      <c r="J67" s="23"/>
      <c r="K67" s="23">
        <v>0</v>
      </c>
      <c r="L67" s="23">
        <f t="shared" si="1"/>
        <v>-28</v>
      </c>
      <c r="M67" s="24">
        <f t="shared" si="2"/>
        <v>-11032</v>
      </c>
    </row>
    <row r="68" spans="1:13" ht="30" customHeight="1">
      <c r="A68" s="2" t="s">
        <v>157</v>
      </c>
      <c r="B68" s="10" t="s">
        <v>158</v>
      </c>
      <c r="C68" s="8">
        <v>44315</v>
      </c>
      <c r="D68" s="3" t="s">
        <v>159</v>
      </c>
      <c r="E68" s="6">
        <v>453.16</v>
      </c>
      <c r="F68" s="8">
        <v>44354</v>
      </c>
      <c r="G68" s="22">
        <v>44329</v>
      </c>
      <c r="H68" s="23">
        <f t="shared" si="0"/>
        <v>-25</v>
      </c>
      <c r="I68" s="25"/>
      <c r="J68" s="25"/>
      <c r="K68" s="23">
        <v>0</v>
      </c>
      <c r="L68" s="23">
        <f t="shared" si="1"/>
        <v>-25</v>
      </c>
      <c r="M68" s="24">
        <f t="shared" si="2"/>
        <v>-11329</v>
      </c>
    </row>
    <row r="69" spans="1:13" ht="30" customHeight="1">
      <c r="A69" s="2" t="s">
        <v>160</v>
      </c>
      <c r="B69" s="10" t="s">
        <v>161</v>
      </c>
      <c r="C69" s="8">
        <v>44328</v>
      </c>
      <c r="D69" s="3" t="s">
        <v>132</v>
      </c>
      <c r="E69" s="6">
        <v>374.9</v>
      </c>
      <c r="F69" s="8">
        <v>44360</v>
      </c>
      <c r="G69" s="22">
        <v>44337</v>
      </c>
      <c r="H69" s="23">
        <f t="shared" si="0"/>
        <v>-23</v>
      </c>
      <c r="I69" s="25"/>
      <c r="J69" s="25"/>
      <c r="K69" s="23">
        <v>0</v>
      </c>
      <c r="L69" s="23">
        <f t="shared" si="1"/>
        <v>-23</v>
      </c>
      <c r="M69" s="24">
        <f t="shared" si="2"/>
        <v>-8622.6999999999989</v>
      </c>
    </row>
    <row r="70" spans="1:13" ht="30" customHeight="1">
      <c r="A70" s="2" t="s">
        <v>162</v>
      </c>
      <c r="B70" s="32" t="s">
        <v>163</v>
      </c>
      <c r="C70" s="8">
        <v>44331</v>
      </c>
      <c r="D70" s="3" t="s">
        <v>164</v>
      </c>
      <c r="E70" s="6">
        <v>839.04</v>
      </c>
      <c r="F70" s="8">
        <v>44362</v>
      </c>
      <c r="G70" s="22">
        <v>44337</v>
      </c>
      <c r="H70" s="23">
        <f t="shared" si="0"/>
        <v>-25</v>
      </c>
      <c r="I70" s="25"/>
      <c r="J70" s="25"/>
      <c r="K70" s="23">
        <v>0</v>
      </c>
      <c r="L70" s="23">
        <f t="shared" si="1"/>
        <v>-25</v>
      </c>
      <c r="M70" s="24">
        <f t="shared" si="2"/>
        <v>-20976</v>
      </c>
    </row>
    <row r="71" spans="1:13" ht="30" customHeight="1">
      <c r="A71" s="2" t="s">
        <v>165</v>
      </c>
      <c r="B71" s="10" t="s">
        <v>166</v>
      </c>
      <c r="C71" s="8">
        <v>44334</v>
      </c>
      <c r="D71" s="3" t="s">
        <v>167</v>
      </c>
      <c r="E71" s="6">
        <v>432</v>
      </c>
      <c r="F71" s="8">
        <v>44365</v>
      </c>
      <c r="G71" s="22">
        <v>44337</v>
      </c>
      <c r="H71" s="23">
        <f t="shared" ref="H71:H135" si="3">SUM(G71-F71)</f>
        <v>-28</v>
      </c>
      <c r="I71" s="25"/>
      <c r="J71" s="25"/>
      <c r="K71" s="23">
        <v>0</v>
      </c>
      <c r="L71" s="23">
        <f t="shared" ref="L71:L135" si="4">SUM(H71-K71)</f>
        <v>-28</v>
      </c>
      <c r="M71" s="24">
        <f t="shared" ref="M71:M134" si="5">SUM(E71*H71)</f>
        <v>-12096</v>
      </c>
    </row>
    <row r="72" spans="1:13" ht="30" customHeight="1">
      <c r="A72" s="2" t="s">
        <v>168</v>
      </c>
      <c r="B72" s="10" t="s">
        <v>169</v>
      </c>
      <c r="C72" s="8">
        <v>44335</v>
      </c>
      <c r="D72" s="3" t="s">
        <v>170</v>
      </c>
      <c r="E72" s="6">
        <v>138.5</v>
      </c>
      <c r="F72" s="8">
        <v>44365</v>
      </c>
      <c r="G72" s="22">
        <v>44337</v>
      </c>
      <c r="H72" s="23">
        <f t="shared" si="3"/>
        <v>-28</v>
      </c>
      <c r="I72" s="25"/>
      <c r="J72" s="25"/>
      <c r="K72" s="23">
        <v>0</v>
      </c>
      <c r="L72" s="23">
        <f t="shared" si="4"/>
        <v>-28</v>
      </c>
      <c r="M72" s="24">
        <f t="shared" si="5"/>
        <v>-3878</v>
      </c>
    </row>
    <row r="73" spans="1:13" ht="30" customHeight="1">
      <c r="A73" s="2" t="s">
        <v>171</v>
      </c>
      <c r="B73" s="27">
        <v>4</v>
      </c>
      <c r="C73" s="8">
        <v>44340</v>
      </c>
      <c r="D73" s="3" t="s">
        <v>155</v>
      </c>
      <c r="E73" s="6">
        <v>938</v>
      </c>
      <c r="F73" s="8">
        <v>44370</v>
      </c>
      <c r="G73" s="22">
        <v>44348</v>
      </c>
      <c r="H73" s="23">
        <f t="shared" si="3"/>
        <v>-22</v>
      </c>
      <c r="I73" s="25"/>
      <c r="J73" s="25"/>
      <c r="K73" s="23">
        <v>0</v>
      </c>
      <c r="L73" s="23">
        <f t="shared" si="4"/>
        <v>-22</v>
      </c>
      <c r="M73" s="24">
        <f t="shared" si="5"/>
        <v>-20636</v>
      </c>
    </row>
    <row r="74" spans="1:13" ht="30" customHeight="1">
      <c r="A74" s="43" t="s">
        <v>172</v>
      </c>
      <c r="B74" s="44" t="s">
        <v>173</v>
      </c>
      <c r="C74" s="45">
        <v>44347</v>
      </c>
      <c r="D74" s="46" t="s">
        <v>174</v>
      </c>
      <c r="E74" s="6">
        <v>340</v>
      </c>
      <c r="F74" s="45">
        <v>44378</v>
      </c>
      <c r="G74" s="22">
        <v>44355</v>
      </c>
      <c r="H74" s="23">
        <f t="shared" si="3"/>
        <v>-23</v>
      </c>
      <c r="I74" s="25"/>
      <c r="J74" s="25"/>
      <c r="K74" s="23">
        <v>0</v>
      </c>
      <c r="L74" s="23">
        <f t="shared" si="4"/>
        <v>-23</v>
      </c>
      <c r="M74" s="24">
        <f t="shared" si="5"/>
        <v>-7820</v>
      </c>
    </row>
    <row r="75" spans="1:13" ht="30" customHeight="1">
      <c r="A75" s="2" t="s">
        <v>175</v>
      </c>
      <c r="B75" s="31">
        <v>1021139455</v>
      </c>
      <c r="C75" s="8">
        <v>44350</v>
      </c>
      <c r="D75" s="3" t="s">
        <v>37</v>
      </c>
      <c r="E75" s="6">
        <v>39.909999999999997</v>
      </c>
      <c r="F75" s="8">
        <v>44381</v>
      </c>
      <c r="G75" s="22">
        <v>44362</v>
      </c>
      <c r="H75" s="23">
        <f t="shared" si="3"/>
        <v>-19</v>
      </c>
      <c r="I75" s="25"/>
      <c r="J75" s="25"/>
      <c r="K75" s="23">
        <v>0</v>
      </c>
      <c r="L75" s="23">
        <f t="shared" si="4"/>
        <v>-19</v>
      </c>
      <c r="M75" s="24">
        <f t="shared" si="5"/>
        <v>-758.29</v>
      </c>
    </row>
    <row r="76" spans="1:13" ht="30" customHeight="1">
      <c r="A76" s="2" t="s">
        <v>176</v>
      </c>
      <c r="B76" s="2">
        <v>5</v>
      </c>
      <c r="C76" s="8">
        <v>44354</v>
      </c>
      <c r="D76" s="3" t="s">
        <v>155</v>
      </c>
      <c r="E76" s="6">
        <v>1243</v>
      </c>
      <c r="F76" s="8">
        <v>44385</v>
      </c>
      <c r="G76" s="22">
        <v>44357</v>
      </c>
      <c r="H76" s="23">
        <f t="shared" si="3"/>
        <v>-28</v>
      </c>
      <c r="I76" s="25"/>
      <c r="J76" s="25"/>
      <c r="K76" s="23">
        <v>0</v>
      </c>
      <c r="L76" s="23">
        <f t="shared" si="4"/>
        <v>-28</v>
      </c>
      <c r="M76" s="24">
        <f t="shared" si="5"/>
        <v>-34804</v>
      </c>
    </row>
    <row r="77" spans="1:13" ht="30" customHeight="1">
      <c r="A77" s="2" t="s">
        <v>177</v>
      </c>
      <c r="B77" s="2">
        <v>6</v>
      </c>
      <c r="C77" s="8">
        <v>44355</v>
      </c>
      <c r="D77" s="3" t="s">
        <v>155</v>
      </c>
      <c r="E77" s="6">
        <v>394</v>
      </c>
      <c r="F77" s="8">
        <v>44385</v>
      </c>
      <c r="G77" s="22">
        <v>44357</v>
      </c>
      <c r="H77" s="23">
        <f t="shared" si="3"/>
        <v>-28</v>
      </c>
      <c r="I77" s="25"/>
      <c r="J77" s="25"/>
      <c r="K77" s="23">
        <v>0</v>
      </c>
      <c r="L77" s="23">
        <f t="shared" si="4"/>
        <v>-28</v>
      </c>
      <c r="M77" s="24">
        <f t="shared" si="5"/>
        <v>-11032</v>
      </c>
    </row>
    <row r="78" spans="1:13" ht="30" customHeight="1">
      <c r="A78" s="2" t="s">
        <v>178</v>
      </c>
      <c r="B78" s="2">
        <v>7</v>
      </c>
      <c r="C78" s="8">
        <v>44355</v>
      </c>
      <c r="D78" s="3" t="s">
        <v>155</v>
      </c>
      <c r="E78" s="6">
        <v>485</v>
      </c>
      <c r="F78" s="8">
        <v>44385</v>
      </c>
      <c r="G78" s="22">
        <v>44357</v>
      </c>
      <c r="H78" s="23">
        <f t="shared" si="3"/>
        <v>-28</v>
      </c>
      <c r="I78" s="25"/>
      <c r="J78" s="25"/>
      <c r="K78" s="23">
        <v>0</v>
      </c>
      <c r="L78" s="23">
        <f t="shared" si="4"/>
        <v>-28</v>
      </c>
      <c r="M78" s="24">
        <f t="shared" si="5"/>
        <v>-13580</v>
      </c>
    </row>
    <row r="79" spans="1:13" ht="30" customHeight="1">
      <c r="A79" s="2" t="s">
        <v>179</v>
      </c>
      <c r="B79" s="2">
        <v>11</v>
      </c>
      <c r="C79" s="8">
        <v>44355</v>
      </c>
      <c r="D79" s="3" t="s">
        <v>155</v>
      </c>
      <c r="E79" s="6">
        <v>1184</v>
      </c>
      <c r="F79" s="8">
        <v>44386</v>
      </c>
      <c r="G79" s="22">
        <v>44357</v>
      </c>
      <c r="H79" s="23">
        <f t="shared" si="3"/>
        <v>-29</v>
      </c>
      <c r="I79" s="25"/>
      <c r="J79" s="25"/>
      <c r="K79" s="23">
        <v>0</v>
      </c>
      <c r="L79" s="23">
        <f t="shared" si="4"/>
        <v>-29</v>
      </c>
      <c r="M79" s="24">
        <f t="shared" si="5"/>
        <v>-34336</v>
      </c>
    </row>
    <row r="80" spans="1:13" ht="30" customHeight="1">
      <c r="A80" s="2" t="s">
        <v>180</v>
      </c>
      <c r="B80" s="2">
        <v>33</v>
      </c>
      <c r="C80" s="8">
        <v>44342</v>
      </c>
      <c r="D80" s="3" t="s">
        <v>181</v>
      </c>
      <c r="E80" s="6">
        <v>220.49</v>
      </c>
      <c r="F80" s="8">
        <v>44386</v>
      </c>
      <c r="G80" s="22">
        <v>44357</v>
      </c>
      <c r="H80" s="23">
        <f t="shared" si="3"/>
        <v>-29</v>
      </c>
      <c r="I80" s="25"/>
      <c r="J80" s="25"/>
      <c r="K80" s="23">
        <v>0</v>
      </c>
      <c r="L80" s="23">
        <f t="shared" si="4"/>
        <v>-29</v>
      </c>
      <c r="M80" s="24">
        <f t="shared" si="5"/>
        <v>-6394.21</v>
      </c>
    </row>
    <row r="81" spans="1:13" ht="30" customHeight="1">
      <c r="A81" s="2" t="s">
        <v>182</v>
      </c>
      <c r="B81" s="2">
        <v>8</v>
      </c>
      <c r="C81" s="8">
        <v>44355</v>
      </c>
      <c r="D81" s="3" t="s">
        <v>155</v>
      </c>
      <c r="E81" s="6">
        <v>571</v>
      </c>
      <c r="F81" s="8">
        <v>44386</v>
      </c>
      <c r="G81" s="22">
        <v>44357</v>
      </c>
      <c r="H81" s="23">
        <f t="shared" si="3"/>
        <v>-29</v>
      </c>
      <c r="I81" s="25"/>
      <c r="J81" s="25"/>
      <c r="K81" s="23">
        <v>0</v>
      </c>
      <c r="L81" s="23">
        <f t="shared" si="4"/>
        <v>-29</v>
      </c>
      <c r="M81" s="24">
        <f t="shared" si="5"/>
        <v>-16559</v>
      </c>
    </row>
    <row r="82" spans="1:13" ht="30" customHeight="1">
      <c r="A82" s="2" t="s">
        <v>183</v>
      </c>
      <c r="B82" s="2">
        <v>12</v>
      </c>
      <c r="C82" s="8">
        <v>44356</v>
      </c>
      <c r="D82" s="3" t="s">
        <v>155</v>
      </c>
      <c r="E82" s="6">
        <v>1164</v>
      </c>
      <c r="F82" s="8">
        <v>44386</v>
      </c>
      <c r="G82" s="22">
        <v>44357</v>
      </c>
      <c r="H82" s="23">
        <f t="shared" si="3"/>
        <v>-29</v>
      </c>
      <c r="I82" s="25"/>
      <c r="J82" s="25"/>
      <c r="K82" s="23">
        <v>0</v>
      </c>
      <c r="L82" s="23">
        <f t="shared" si="4"/>
        <v>-29</v>
      </c>
      <c r="M82" s="24">
        <f t="shared" si="5"/>
        <v>-33756</v>
      </c>
    </row>
    <row r="83" spans="1:13" ht="30" customHeight="1">
      <c r="A83" s="2" t="s">
        <v>184</v>
      </c>
      <c r="B83" s="2">
        <v>9</v>
      </c>
      <c r="C83" s="8">
        <v>44356</v>
      </c>
      <c r="D83" s="3" t="s">
        <v>155</v>
      </c>
      <c r="E83" s="6">
        <v>525</v>
      </c>
      <c r="F83" s="8">
        <v>44386</v>
      </c>
      <c r="G83" s="22">
        <v>44357</v>
      </c>
      <c r="H83" s="23">
        <f t="shared" si="3"/>
        <v>-29</v>
      </c>
      <c r="I83" s="25"/>
      <c r="J83" s="25"/>
      <c r="K83" s="23">
        <v>0</v>
      </c>
      <c r="L83" s="23">
        <f t="shared" si="4"/>
        <v>-29</v>
      </c>
      <c r="M83" s="24">
        <f t="shared" si="5"/>
        <v>-15225</v>
      </c>
    </row>
    <row r="84" spans="1:13" ht="30" customHeight="1">
      <c r="A84" s="2" t="s">
        <v>185</v>
      </c>
      <c r="B84" s="2">
        <v>10</v>
      </c>
      <c r="C84" s="8">
        <v>44355</v>
      </c>
      <c r="D84" s="3" t="s">
        <v>155</v>
      </c>
      <c r="E84" s="6">
        <v>793</v>
      </c>
      <c r="F84" s="8">
        <v>44386</v>
      </c>
      <c r="G84" s="22">
        <v>44357</v>
      </c>
      <c r="H84" s="23">
        <f t="shared" si="3"/>
        <v>-29</v>
      </c>
      <c r="I84" s="25"/>
      <c r="J84" s="25"/>
      <c r="K84" s="23">
        <v>0</v>
      </c>
      <c r="L84" s="23">
        <f t="shared" si="4"/>
        <v>-29</v>
      </c>
      <c r="M84" s="24">
        <f t="shared" si="5"/>
        <v>-22997</v>
      </c>
    </row>
    <row r="85" spans="1:13" ht="30" customHeight="1">
      <c r="A85" s="2" t="s">
        <v>186</v>
      </c>
      <c r="B85" s="47" t="s">
        <v>187</v>
      </c>
      <c r="C85" s="8">
        <v>44347</v>
      </c>
      <c r="D85" s="3" t="s">
        <v>144</v>
      </c>
      <c r="E85" s="6">
        <v>7458.71</v>
      </c>
      <c r="F85" s="8">
        <v>44389</v>
      </c>
      <c r="G85" s="22">
        <v>44375</v>
      </c>
      <c r="H85" s="23">
        <f t="shared" si="3"/>
        <v>-14</v>
      </c>
      <c r="I85" s="25"/>
      <c r="J85" s="25"/>
      <c r="K85" s="25">
        <v>0</v>
      </c>
      <c r="L85" s="23">
        <f t="shared" si="4"/>
        <v>-14</v>
      </c>
      <c r="M85" s="24">
        <f t="shared" si="5"/>
        <v>-104421.94</v>
      </c>
    </row>
    <row r="86" spans="1:13" ht="30" customHeight="1">
      <c r="A86" s="2" t="s">
        <v>188</v>
      </c>
      <c r="B86" s="2" t="s">
        <v>189</v>
      </c>
      <c r="C86" s="8">
        <v>44362</v>
      </c>
      <c r="D86" s="3" t="s">
        <v>190</v>
      </c>
      <c r="E86" s="6">
        <v>2860</v>
      </c>
      <c r="F86" s="8">
        <v>44392</v>
      </c>
      <c r="G86" s="22">
        <v>44375</v>
      </c>
      <c r="H86" s="23">
        <f t="shared" si="3"/>
        <v>-17</v>
      </c>
      <c r="I86" s="25"/>
      <c r="J86" s="25"/>
      <c r="K86" s="25">
        <v>0</v>
      </c>
      <c r="L86" s="23">
        <f t="shared" si="4"/>
        <v>-17</v>
      </c>
      <c r="M86" s="24">
        <f t="shared" si="5"/>
        <v>-48620</v>
      </c>
    </row>
    <row r="87" spans="1:13" ht="30" customHeight="1">
      <c r="A87" s="2" t="s">
        <v>191</v>
      </c>
      <c r="B87" s="31">
        <v>3210368377</v>
      </c>
      <c r="C87" s="8">
        <v>44364</v>
      </c>
      <c r="D87" s="3" t="s">
        <v>37</v>
      </c>
      <c r="E87" s="6">
        <v>12.3</v>
      </c>
      <c r="F87" s="8">
        <v>44394</v>
      </c>
      <c r="G87" s="22">
        <v>44376</v>
      </c>
      <c r="H87" s="23">
        <f t="shared" si="3"/>
        <v>-18</v>
      </c>
      <c r="I87" s="25"/>
      <c r="J87" s="25"/>
      <c r="K87" s="25">
        <v>0</v>
      </c>
      <c r="L87" s="23">
        <f t="shared" si="4"/>
        <v>-18</v>
      </c>
      <c r="M87" s="24">
        <f t="shared" si="5"/>
        <v>-221.4</v>
      </c>
    </row>
    <row r="88" spans="1:13" ht="30" customHeight="1">
      <c r="A88" s="2" t="s">
        <v>192</v>
      </c>
      <c r="B88" s="33" t="s">
        <v>193</v>
      </c>
      <c r="C88" s="8">
        <v>44365</v>
      </c>
      <c r="D88" s="3" t="s">
        <v>54</v>
      </c>
      <c r="E88" s="6">
        <v>11515.9</v>
      </c>
      <c r="F88" s="8">
        <v>44395</v>
      </c>
      <c r="G88" s="22">
        <v>44375</v>
      </c>
      <c r="H88" s="23">
        <f t="shared" si="3"/>
        <v>-20</v>
      </c>
      <c r="I88" s="25"/>
      <c r="J88" s="25"/>
      <c r="K88" s="25">
        <v>0</v>
      </c>
      <c r="L88" s="23">
        <f t="shared" si="4"/>
        <v>-20</v>
      </c>
      <c r="M88" s="24">
        <f t="shared" si="5"/>
        <v>-230318</v>
      </c>
    </row>
    <row r="89" spans="1:13" ht="30" customHeight="1">
      <c r="A89" s="2" t="s">
        <v>194</v>
      </c>
      <c r="B89" s="33" t="s">
        <v>195</v>
      </c>
      <c r="C89" s="8">
        <v>44372</v>
      </c>
      <c r="D89" s="3" t="s">
        <v>37</v>
      </c>
      <c r="E89" s="6">
        <v>91.01</v>
      </c>
      <c r="F89" s="8">
        <v>44402</v>
      </c>
      <c r="G89" s="22">
        <v>44376</v>
      </c>
      <c r="H89" s="23">
        <f t="shared" si="3"/>
        <v>-26</v>
      </c>
      <c r="I89" s="25"/>
      <c r="J89" s="25"/>
      <c r="K89" s="25">
        <v>0</v>
      </c>
      <c r="L89" s="23">
        <f t="shared" si="4"/>
        <v>-26</v>
      </c>
      <c r="M89" s="24">
        <f t="shared" si="5"/>
        <v>-2366.2600000000002</v>
      </c>
    </row>
    <row r="90" spans="1:13" ht="30" customHeight="1">
      <c r="A90" s="2" t="s">
        <v>196</v>
      </c>
      <c r="B90" s="28" t="s">
        <v>197</v>
      </c>
      <c r="C90" s="8">
        <v>44312</v>
      </c>
      <c r="D90" s="3" t="s">
        <v>198</v>
      </c>
      <c r="E90" s="6">
        <v>819.67</v>
      </c>
      <c r="F90" s="8">
        <v>44408</v>
      </c>
      <c r="G90" s="22">
        <v>44375</v>
      </c>
      <c r="H90" s="23">
        <f t="shared" si="3"/>
        <v>-33</v>
      </c>
      <c r="I90" s="25"/>
      <c r="J90" s="25"/>
      <c r="K90" s="25">
        <v>0</v>
      </c>
      <c r="L90" s="23">
        <f t="shared" si="4"/>
        <v>-33</v>
      </c>
      <c r="M90" s="24">
        <f t="shared" si="5"/>
        <v>-27049.109999999997</v>
      </c>
    </row>
    <row r="91" spans="1:13" ht="30" customHeight="1">
      <c r="A91" s="2" t="s">
        <v>199</v>
      </c>
      <c r="B91" s="28" t="s">
        <v>200</v>
      </c>
      <c r="C91" s="8">
        <v>44375</v>
      </c>
      <c r="D91" s="3" t="s">
        <v>201</v>
      </c>
      <c r="E91" s="6">
        <v>1728</v>
      </c>
      <c r="F91" s="8">
        <v>44405</v>
      </c>
      <c r="G91" s="22">
        <v>44376</v>
      </c>
      <c r="H91" s="23">
        <f t="shared" si="3"/>
        <v>-29</v>
      </c>
      <c r="I91" s="25"/>
      <c r="J91" s="25"/>
      <c r="K91" s="25">
        <v>0</v>
      </c>
      <c r="L91" s="23">
        <f t="shared" si="4"/>
        <v>-29</v>
      </c>
      <c r="M91" s="24">
        <f t="shared" si="5"/>
        <v>-50112</v>
      </c>
    </row>
    <row r="92" spans="1:13" ht="30" customHeight="1">
      <c r="A92" s="2" t="s">
        <v>202</v>
      </c>
      <c r="B92" s="10" t="s">
        <v>203</v>
      </c>
      <c r="C92" s="8">
        <v>44376</v>
      </c>
      <c r="D92" s="3" t="s">
        <v>96</v>
      </c>
      <c r="E92" s="6">
        <v>690.85</v>
      </c>
      <c r="F92" s="8">
        <v>44411</v>
      </c>
      <c r="G92" s="22">
        <v>44392</v>
      </c>
      <c r="H92" s="23">
        <f t="shared" si="3"/>
        <v>-19</v>
      </c>
      <c r="I92" s="25"/>
      <c r="J92" s="25"/>
      <c r="K92" s="25">
        <v>0</v>
      </c>
      <c r="L92" s="23">
        <f t="shared" si="4"/>
        <v>-19</v>
      </c>
      <c r="M92" s="24">
        <f t="shared" si="5"/>
        <v>-13126.15</v>
      </c>
    </row>
    <row r="93" spans="1:13" ht="30" customHeight="1">
      <c r="A93" s="2" t="s">
        <v>204</v>
      </c>
      <c r="B93" s="27" t="s">
        <v>205</v>
      </c>
      <c r="C93" s="8">
        <v>44377</v>
      </c>
      <c r="D93" s="3" t="s">
        <v>24</v>
      </c>
      <c r="E93" s="6">
        <v>1737.76</v>
      </c>
      <c r="F93" s="8">
        <v>44413</v>
      </c>
      <c r="G93" s="22">
        <v>44386</v>
      </c>
      <c r="H93" s="23">
        <f t="shared" si="3"/>
        <v>-27</v>
      </c>
      <c r="I93" s="25"/>
      <c r="J93" s="25"/>
      <c r="K93" s="25">
        <v>0</v>
      </c>
      <c r="L93" s="23">
        <f t="shared" si="4"/>
        <v>-27</v>
      </c>
      <c r="M93" s="24">
        <f t="shared" si="5"/>
        <v>-46919.519999999997</v>
      </c>
    </row>
    <row r="94" spans="1:13" ht="30" customHeight="1">
      <c r="A94" s="2" t="s">
        <v>206</v>
      </c>
      <c r="B94" s="27" t="s">
        <v>207</v>
      </c>
      <c r="C94" s="8">
        <v>44382</v>
      </c>
      <c r="D94" s="3" t="s">
        <v>82</v>
      </c>
      <c r="E94" s="6">
        <v>1682</v>
      </c>
      <c r="F94" s="8">
        <v>44413</v>
      </c>
      <c r="G94" s="22">
        <v>44386</v>
      </c>
      <c r="H94" s="23">
        <f t="shared" si="3"/>
        <v>-27</v>
      </c>
      <c r="I94" s="25"/>
      <c r="J94" s="25"/>
      <c r="K94" s="25">
        <v>0</v>
      </c>
      <c r="L94" s="23">
        <f t="shared" si="4"/>
        <v>-27</v>
      </c>
      <c r="M94" s="24">
        <f t="shared" si="5"/>
        <v>-45414</v>
      </c>
    </row>
    <row r="95" spans="1:13" ht="30" customHeight="1">
      <c r="A95" s="2" t="s">
        <v>208</v>
      </c>
      <c r="B95" s="28" t="s">
        <v>209</v>
      </c>
      <c r="C95" s="8" t="s">
        <v>210</v>
      </c>
      <c r="D95" s="3" t="s">
        <v>211</v>
      </c>
      <c r="E95" s="6">
        <v>3360</v>
      </c>
      <c r="F95" s="8">
        <v>44414</v>
      </c>
      <c r="G95" s="22">
        <v>44386</v>
      </c>
      <c r="H95" s="23">
        <f t="shared" si="3"/>
        <v>-28</v>
      </c>
      <c r="I95" s="25"/>
      <c r="J95" s="25"/>
      <c r="K95" s="25">
        <v>0</v>
      </c>
      <c r="L95" s="23">
        <f t="shared" si="4"/>
        <v>-28</v>
      </c>
      <c r="M95" s="24">
        <f t="shared" si="5"/>
        <v>-94080</v>
      </c>
    </row>
    <row r="96" spans="1:13" ht="30" customHeight="1">
      <c r="A96" s="2" t="s">
        <v>208</v>
      </c>
      <c r="B96" s="28" t="s">
        <v>212</v>
      </c>
      <c r="C96" s="8" t="s">
        <v>210</v>
      </c>
      <c r="D96" s="3" t="s">
        <v>211</v>
      </c>
      <c r="E96" s="6">
        <v>3600</v>
      </c>
      <c r="F96" s="8">
        <v>44414</v>
      </c>
      <c r="G96" s="22">
        <v>44386</v>
      </c>
      <c r="H96" s="23">
        <f t="shared" si="3"/>
        <v>-28</v>
      </c>
      <c r="I96" s="25"/>
      <c r="J96" s="25"/>
      <c r="K96" s="25">
        <v>0</v>
      </c>
      <c r="L96" s="23">
        <f t="shared" si="4"/>
        <v>-28</v>
      </c>
      <c r="M96" s="24">
        <f t="shared" si="5"/>
        <v>-100800</v>
      </c>
    </row>
    <row r="97" spans="1:13" ht="30" customHeight="1">
      <c r="A97" s="2" t="s">
        <v>213</v>
      </c>
      <c r="B97" s="27" t="s">
        <v>214</v>
      </c>
      <c r="C97" s="8">
        <v>44389</v>
      </c>
      <c r="D97" s="3" t="s">
        <v>215</v>
      </c>
      <c r="E97" s="26">
        <v>7040</v>
      </c>
      <c r="F97" s="8">
        <v>44420</v>
      </c>
      <c r="G97" s="22">
        <v>44392</v>
      </c>
      <c r="H97" s="23">
        <f t="shared" si="3"/>
        <v>-28</v>
      </c>
      <c r="I97" s="25"/>
      <c r="J97" s="25"/>
      <c r="K97" s="25">
        <v>0</v>
      </c>
      <c r="L97" s="23">
        <f t="shared" si="4"/>
        <v>-28</v>
      </c>
      <c r="M97" s="24">
        <f t="shared" si="5"/>
        <v>-197120</v>
      </c>
    </row>
    <row r="98" spans="1:13" ht="30" customHeight="1">
      <c r="A98" s="2" t="s">
        <v>216</v>
      </c>
      <c r="B98" s="28" t="s">
        <v>217</v>
      </c>
      <c r="C98" s="8">
        <v>44392</v>
      </c>
      <c r="D98" s="3" t="s">
        <v>218</v>
      </c>
      <c r="E98" s="26">
        <v>146.61000000000001</v>
      </c>
      <c r="F98" s="8">
        <v>44422</v>
      </c>
      <c r="G98" s="22">
        <v>44417</v>
      </c>
      <c r="H98" s="23">
        <f t="shared" si="3"/>
        <v>-5</v>
      </c>
      <c r="I98" s="25"/>
      <c r="J98" s="25"/>
      <c r="K98" s="25">
        <v>0</v>
      </c>
      <c r="L98" s="23">
        <f t="shared" si="4"/>
        <v>-5</v>
      </c>
      <c r="M98" s="24">
        <f t="shared" si="5"/>
        <v>-733.05000000000007</v>
      </c>
    </row>
    <row r="99" spans="1:13" ht="30" customHeight="1">
      <c r="A99" s="2" t="s">
        <v>221</v>
      </c>
      <c r="B99" s="39">
        <v>3210415319</v>
      </c>
      <c r="C99" s="8">
        <v>44397</v>
      </c>
      <c r="D99" s="3" t="s">
        <v>37</v>
      </c>
      <c r="E99" s="26">
        <v>11.2</v>
      </c>
      <c r="F99" s="8">
        <v>44427</v>
      </c>
      <c r="G99" s="22">
        <v>44404</v>
      </c>
      <c r="H99" s="23">
        <f t="shared" si="3"/>
        <v>-23</v>
      </c>
      <c r="I99" s="25"/>
      <c r="J99" s="25"/>
      <c r="K99" s="25">
        <v>0</v>
      </c>
      <c r="L99" s="23">
        <f t="shared" si="4"/>
        <v>-23</v>
      </c>
      <c r="M99" s="24">
        <f t="shared" si="5"/>
        <v>-257.59999999999997</v>
      </c>
    </row>
    <row r="100" spans="1:13" ht="30" customHeight="1">
      <c r="A100" s="2" t="s">
        <v>219</v>
      </c>
      <c r="B100" s="10" t="s">
        <v>220</v>
      </c>
      <c r="C100" s="8">
        <v>44391</v>
      </c>
      <c r="D100" s="3" t="s">
        <v>96</v>
      </c>
      <c r="E100" s="26">
        <v>111.24</v>
      </c>
      <c r="F100" s="8">
        <v>44426</v>
      </c>
      <c r="G100" s="22">
        <v>44404</v>
      </c>
      <c r="H100" s="23">
        <f t="shared" si="3"/>
        <v>-22</v>
      </c>
      <c r="I100" s="25"/>
      <c r="J100" s="25"/>
      <c r="K100" s="25">
        <v>0</v>
      </c>
      <c r="L100" s="23">
        <f t="shared" si="4"/>
        <v>-22</v>
      </c>
      <c r="M100" s="24">
        <f t="shared" si="5"/>
        <v>-2447.2799999999997</v>
      </c>
    </row>
    <row r="101" spans="1:13" ht="30" customHeight="1">
      <c r="A101" s="2" t="s">
        <v>222</v>
      </c>
      <c r="B101" s="2" t="s">
        <v>223</v>
      </c>
      <c r="C101" s="8">
        <v>44396</v>
      </c>
      <c r="D101" s="3" t="s">
        <v>30</v>
      </c>
      <c r="E101" s="26">
        <v>450</v>
      </c>
      <c r="F101" s="8">
        <v>44469</v>
      </c>
      <c r="G101" s="22">
        <v>44404</v>
      </c>
      <c r="H101" s="23">
        <f t="shared" si="3"/>
        <v>-65</v>
      </c>
      <c r="I101" s="25"/>
      <c r="J101" s="25"/>
      <c r="K101" s="25">
        <v>0</v>
      </c>
      <c r="L101" s="23">
        <f t="shared" si="4"/>
        <v>-65</v>
      </c>
      <c r="M101" s="24">
        <f t="shared" si="5"/>
        <v>-29250</v>
      </c>
    </row>
    <row r="102" spans="1:13" ht="30" customHeight="1">
      <c r="A102" s="2" t="s">
        <v>328</v>
      </c>
      <c r="B102" s="31">
        <v>1021176262</v>
      </c>
      <c r="C102" s="8">
        <v>44397</v>
      </c>
      <c r="D102" s="3" t="s">
        <v>37</v>
      </c>
      <c r="E102" s="26">
        <v>27.2</v>
      </c>
      <c r="F102" s="8">
        <v>44427</v>
      </c>
      <c r="G102" s="22">
        <v>44404</v>
      </c>
      <c r="H102" s="23">
        <f t="shared" si="3"/>
        <v>-23</v>
      </c>
      <c r="I102" s="25"/>
      <c r="J102" s="25"/>
      <c r="K102" s="25">
        <v>0</v>
      </c>
      <c r="L102" s="23">
        <f t="shared" si="4"/>
        <v>-23</v>
      </c>
      <c r="M102" s="24">
        <f t="shared" si="5"/>
        <v>-625.6</v>
      </c>
    </row>
    <row r="103" spans="1:13" ht="30" customHeight="1">
      <c r="A103" s="2" t="s">
        <v>224</v>
      </c>
      <c r="B103" s="2">
        <v>164</v>
      </c>
      <c r="C103" s="8">
        <v>44402</v>
      </c>
      <c r="D103" s="3" t="s">
        <v>225</v>
      </c>
      <c r="E103" s="6">
        <v>740</v>
      </c>
      <c r="F103" s="8">
        <v>44432</v>
      </c>
      <c r="G103" s="22">
        <v>44404</v>
      </c>
      <c r="H103" s="23">
        <f t="shared" si="3"/>
        <v>-28</v>
      </c>
      <c r="I103" s="25"/>
      <c r="J103" s="25"/>
      <c r="K103" s="25">
        <v>0</v>
      </c>
      <c r="L103" s="23">
        <f t="shared" si="4"/>
        <v>-28</v>
      </c>
      <c r="M103" s="24">
        <f t="shared" si="5"/>
        <v>-20720</v>
      </c>
    </row>
    <row r="104" spans="1:13" ht="30" customHeight="1">
      <c r="A104" s="2" t="s">
        <v>226</v>
      </c>
      <c r="B104" s="2">
        <v>195</v>
      </c>
      <c r="C104" s="8">
        <v>44403</v>
      </c>
      <c r="D104" s="3" t="s">
        <v>227</v>
      </c>
      <c r="E104" s="6">
        <v>3600</v>
      </c>
      <c r="F104" s="8">
        <v>44433</v>
      </c>
      <c r="G104" s="22">
        <v>44404</v>
      </c>
      <c r="H104" s="23">
        <f t="shared" si="3"/>
        <v>-29</v>
      </c>
      <c r="I104" s="25"/>
      <c r="J104" s="25"/>
      <c r="K104" s="25">
        <v>0</v>
      </c>
      <c r="L104" s="23">
        <f t="shared" si="4"/>
        <v>-29</v>
      </c>
      <c r="M104" s="24">
        <f t="shared" si="5"/>
        <v>-104400</v>
      </c>
    </row>
    <row r="105" spans="1:13" ht="30" customHeight="1">
      <c r="A105" s="2" t="s">
        <v>228</v>
      </c>
      <c r="B105" s="2" t="s">
        <v>229</v>
      </c>
      <c r="C105" s="8">
        <v>44404</v>
      </c>
      <c r="D105" s="3" t="s">
        <v>230</v>
      </c>
      <c r="E105" s="6">
        <v>1063.02</v>
      </c>
      <c r="F105" s="8">
        <v>44469</v>
      </c>
      <c r="G105" s="22">
        <v>44410</v>
      </c>
      <c r="H105" s="23">
        <f t="shared" si="3"/>
        <v>-59</v>
      </c>
      <c r="I105" s="25"/>
      <c r="J105" s="25"/>
      <c r="K105" s="25">
        <v>0</v>
      </c>
      <c r="L105" s="23">
        <f t="shared" si="4"/>
        <v>-59</v>
      </c>
      <c r="M105" s="24">
        <f t="shared" si="5"/>
        <v>-62718.18</v>
      </c>
    </row>
    <row r="106" spans="1:13" ht="30" customHeight="1">
      <c r="A106" s="2" t="s">
        <v>231</v>
      </c>
      <c r="B106" s="27">
        <v>469</v>
      </c>
      <c r="C106" s="8">
        <v>44406</v>
      </c>
      <c r="D106" s="3" t="s">
        <v>232</v>
      </c>
      <c r="E106" s="6">
        <v>6800</v>
      </c>
      <c r="F106" s="8">
        <v>44437</v>
      </c>
      <c r="G106" s="22">
        <v>44410</v>
      </c>
      <c r="H106" s="23">
        <f t="shared" si="3"/>
        <v>-27</v>
      </c>
      <c r="I106" s="25"/>
      <c r="J106" s="25"/>
      <c r="K106" s="25">
        <v>0</v>
      </c>
      <c r="L106" s="23">
        <f t="shared" si="4"/>
        <v>-27</v>
      </c>
      <c r="M106" s="24">
        <f t="shared" si="5"/>
        <v>-183600</v>
      </c>
    </row>
    <row r="107" spans="1:13" ht="30" customHeight="1">
      <c r="A107" s="2" t="s">
        <v>233</v>
      </c>
      <c r="B107" s="27">
        <v>1</v>
      </c>
      <c r="C107" s="8">
        <v>44435</v>
      </c>
      <c r="D107" s="3" t="s">
        <v>234</v>
      </c>
      <c r="E107" s="6">
        <v>1180.32</v>
      </c>
      <c r="F107" s="8">
        <v>44448</v>
      </c>
      <c r="G107" s="22">
        <v>44424</v>
      </c>
      <c r="H107" s="23">
        <f t="shared" si="3"/>
        <v>-24</v>
      </c>
      <c r="I107" s="25"/>
      <c r="J107" s="25"/>
      <c r="K107" s="25">
        <v>0</v>
      </c>
      <c r="L107" s="23">
        <f t="shared" si="4"/>
        <v>-24</v>
      </c>
      <c r="M107" s="24">
        <f t="shared" si="5"/>
        <v>-28327.68</v>
      </c>
    </row>
    <row r="108" spans="1:13" ht="30" customHeight="1">
      <c r="A108" s="2" t="s">
        <v>235</v>
      </c>
      <c r="B108" s="2" t="s">
        <v>236</v>
      </c>
      <c r="C108" s="8">
        <v>44438</v>
      </c>
      <c r="D108" s="3" t="s">
        <v>27</v>
      </c>
      <c r="E108" s="6">
        <v>40</v>
      </c>
      <c r="F108" s="8">
        <v>44469</v>
      </c>
      <c r="G108" s="22">
        <v>44439</v>
      </c>
      <c r="H108" s="23">
        <f t="shared" si="3"/>
        <v>-30</v>
      </c>
      <c r="I108" s="25"/>
      <c r="J108" s="25"/>
      <c r="K108" s="25">
        <v>0</v>
      </c>
      <c r="L108" s="23">
        <f t="shared" si="4"/>
        <v>-30</v>
      </c>
      <c r="M108" s="24">
        <f t="shared" si="5"/>
        <v>-1200</v>
      </c>
    </row>
    <row r="109" spans="1:13" ht="30" customHeight="1">
      <c r="A109" s="2" t="s">
        <v>237</v>
      </c>
      <c r="B109" s="27">
        <v>232</v>
      </c>
      <c r="C109" s="8">
        <v>44438</v>
      </c>
      <c r="D109" s="3" t="s">
        <v>238</v>
      </c>
      <c r="E109" s="6">
        <v>314.33999999999997</v>
      </c>
      <c r="F109" s="8">
        <v>44471</v>
      </c>
      <c r="G109" s="22">
        <v>44455</v>
      </c>
      <c r="H109" s="23">
        <f t="shared" si="3"/>
        <v>-16</v>
      </c>
      <c r="I109" s="25"/>
      <c r="J109" s="25"/>
      <c r="K109" s="25">
        <v>0</v>
      </c>
      <c r="L109" s="23">
        <f t="shared" si="4"/>
        <v>-16</v>
      </c>
      <c r="M109" s="24">
        <f t="shared" si="5"/>
        <v>-5029.4399999999996</v>
      </c>
    </row>
    <row r="110" spans="1:13" ht="30" customHeight="1">
      <c r="A110" s="2" t="s">
        <v>239</v>
      </c>
      <c r="B110" s="27" t="s">
        <v>240</v>
      </c>
      <c r="C110" s="8">
        <v>44439</v>
      </c>
      <c r="D110" s="3" t="s">
        <v>241</v>
      </c>
      <c r="E110" s="6">
        <v>580.16</v>
      </c>
      <c r="F110" s="8">
        <v>44472</v>
      </c>
      <c r="G110" s="22">
        <v>44455</v>
      </c>
      <c r="H110" s="23">
        <f t="shared" si="3"/>
        <v>-17</v>
      </c>
      <c r="I110" s="25"/>
      <c r="J110" s="25"/>
      <c r="K110" s="25">
        <v>0</v>
      </c>
      <c r="L110" s="23">
        <f t="shared" si="4"/>
        <v>-17</v>
      </c>
      <c r="M110" s="24">
        <f t="shared" si="5"/>
        <v>-9862.7199999999993</v>
      </c>
    </row>
    <row r="111" spans="1:13" ht="30" customHeight="1">
      <c r="A111" s="2" t="s">
        <v>242</v>
      </c>
      <c r="B111" s="2" t="s">
        <v>243</v>
      </c>
      <c r="C111" s="8">
        <v>44442</v>
      </c>
      <c r="D111" s="3" t="s">
        <v>33</v>
      </c>
      <c r="E111" s="6">
        <v>335.53</v>
      </c>
      <c r="F111" s="8">
        <v>44477</v>
      </c>
      <c r="G111" s="22">
        <v>44455</v>
      </c>
      <c r="H111" s="23">
        <f t="shared" si="3"/>
        <v>-22</v>
      </c>
      <c r="I111" s="25"/>
      <c r="J111" s="25"/>
      <c r="K111" s="25">
        <v>0</v>
      </c>
      <c r="L111" s="23">
        <f t="shared" si="4"/>
        <v>-22</v>
      </c>
      <c r="M111" s="24">
        <f t="shared" si="5"/>
        <v>-7381.66</v>
      </c>
    </row>
    <row r="112" spans="1:13" ht="30" customHeight="1">
      <c r="A112" s="2" t="s">
        <v>244</v>
      </c>
      <c r="B112" s="2" t="s">
        <v>245</v>
      </c>
      <c r="C112" s="8">
        <v>44452</v>
      </c>
      <c r="D112" s="3" t="s">
        <v>132</v>
      </c>
      <c r="E112" s="6">
        <v>1340</v>
      </c>
      <c r="F112" s="8">
        <v>44482</v>
      </c>
      <c r="G112" s="22">
        <v>44455</v>
      </c>
      <c r="H112" s="23">
        <f t="shared" si="3"/>
        <v>-27</v>
      </c>
      <c r="I112" s="25"/>
      <c r="J112" s="25"/>
      <c r="K112" s="25">
        <v>0</v>
      </c>
      <c r="L112" s="23">
        <f t="shared" si="4"/>
        <v>-27</v>
      </c>
      <c r="M112" s="24">
        <f t="shared" si="5"/>
        <v>-36180</v>
      </c>
    </row>
    <row r="113" spans="1:13" ht="30" customHeight="1">
      <c r="A113" s="2" t="s">
        <v>246</v>
      </c>
      <c r="B113" s="2" t="s">
        <v>247</v>
      </c>
      <c r="C113" s="8">
        <v>44452</v>
      </c>
      <c r="D113" s="3" t="s">
        <v>132</v>
      </c>
      <c r="E113" s="6">
        <v>2189</v>
      </c>
      <c r="F113" s="8">
        <v>44482</v>
      </c>
      <c r="G113" s="22">
        <v>44455</v>
      </c>
      <c r="H113" s="23">
        <f t="shared" si="3"/>
        <v>-27</v>
      </c>
      <c r="I113" s="25"/>
      <c r="J113" s="25"/>
      <c r="K113" s="25">
        <v>0</v>
      </c>
      <c r="L113" s="23">
        <f t="shared" si="4"/>
        <v>-27</v>
      </c>
      <c r="M113" s="24">
        <f t="shared" si="5"/>
        <v>-59103</v>
      </c>
    </row>
    <row r="114" spans="1:13" ht="30" customHeight="1">
      <c r="A114" s="2" t="s">
        <v>248</v>
      </c>
      <c r="B114" s="27">
        <v>5</v>
      </c>
      <c r="C114" s="8">
        <v>44453</v>
      </c>
      <c r="D114" s="3" t="s">
        <v>249</v>
      </c>
      <c r="E114" s="6">
        <v>1180.32</v>
      </c>
      <c r="F114" s="8">
        <v>44483</v>
      </c>
      <c r="G114" s="22">
        <v>44460</v>
      </c>
      <c r="H114" s="23">
        <f t="shared" si="3"/>
        <v>-23</v>
      </c>
      <c r="I114" s="25"/>
      <c r="J114" s="25"/>
      <c r="K114" s="25">
        <v>0</v>
      </c>
      <c r="L114" s="23">
        <f t="shared" si="4"/>
        <v>-23</v>
      </c>
      <c r="M114" s="24">
        <f t="shared" si="5"/>
        <v>-27147.359999999997</v>
      </c>
    </row>
    <row r="115" spans="1:13" ht="30" customHeight="1">
      <c r="A115" s="2" t="s">
        <v>250</v>
      </c>
      <c r="B115" s="10" t="s">
        <v>251</v>
      </c>
      <c r="C115" s="8">
        <v>44453</v>
      </c>
      <c r="D115" s="3" t="s">
        <v>96</v>
      </c>
      <c r="E115" s="6">
        <v>306.92</v>
      </c>
      <c r="F115" s="8">
        <v>44486</v>
      </c>
      <c r="G115" s="22">
        <v>44460</v>
      </c>
      <c r="H115" s="23">
        <f t="shared" si="3"/>
        <v>-26</v>
      </c>
      <c r="I115" s="25"/>
      <c r="J115" s="25"/>
      <c r="K115" s="25">
        <v>0</v>
      </c>
      <c r="L115" s="23">
        <f t="shared" si="4"/>
        <v>-26</v>
      </c>
      <c r="M115" s="24">
        <f t="shared" si="5"/>
        <v>-7979.92</v>
      </c>
    </row>
    <row r="116" spans="1:13" ht="30" customHeight="1">
      <c r="A116" s="2" t="s">
        <v>252</v>
      </c>
      <c r="B116" s="31">
        <v>1021238065</v>
      </c>
      <c r="C116" s="8">
        <v>44459</v>
      </c>
      <c r="D116" s="3" t="s">
        <v>37</v>
      </c>
      <c r="E116" s="6">
        <v>23.75</v>
      </c>
      <c r="F116" s="8">
        <v>44489</v>
      </c>
      <c r="G116" s="22">
        <v>44460</v>
      </c>
      <c r="H116" s="23">
        <f t="shared" si="3"/>
        <v>-29</v>
      </c>
      <c r="I116" s="25"/>
      <c r="J116" s="25"/>
      <c r="K116" s="25">
        <v>0</v>
      </c>
      <c r="L116" s="23">
        <f t="shared" si="4"/>
        <v>-29</v>
      </c>
      <c r="M116" s="24">
        <f t="shared" si="5"/>
        <v>-688.75</v>
      </c>
    </row>
    <row r="117" spans="1:13" ht="30" customHeight="1">
      <c r="A117" s="2" t="s">
        <v>253</v>
      </c>
      <c r="B117" s="36" t="s">
        <v>254</v>
      </c>
      <c r="C117" s="8">
        <v>44460</v>
      </c>
      <c r="D117" s="3" t="s">
        <v>33</v>
      </c>
      <c r="E117" s="6">
        <v>51.43</v>
      </c>
      <c r="F117" s="8">
        <v>44491</v>
      </c>
      <c r="G117" s="22">
        <v>44468</v>
      </c>
      <c r="H117" s="23">
        <f t="shared" si="3"/>
        <v>-23</v>
      </c>
      <c r="I117" s="25"/>
      <c r="J117" s="25"/>
      <c r="K117" s="25">
        <v>0</v>
      </c>
      <c r="L117" s="23">
        <f t="shared" si="4"/>
        <v>-23</v>
      </c>
      <c r="M117" s="24">
        <f t="shared" si="5"/>
        <v>-1182.8900000000001</v>
      </c>
    </row>
    <row r="118" spans="1:13" ht="30" customHeight="1">
      <c r="A118" s="2" t="s">
        <v>255</v>
      </c>
      <c r="B118" s="2" t="s">
        <v>256</v>
      </c>
      <c r="C118" s="8">
        <v>44463</v>
      </c>
      <c r="D118" s="3" t="s">
        <v>257</v>
      </c>
      <c r="E118" s="6">
        <v>3000</v>
      </c>
      <c r="F118" s="8">
        <v>44493</v>
      </c>
      <c r="G118" s="22">
        <v>44468</v>
      </c>
      <c r="H118" s="23">
        <f t="shared" si="3"/>
        <v>-25</v>
      </c>
      <c r="I118" s="25"/>
      <c r="J118" s="25"/>
      <c r="K118" s="25">
        <v>0</v>
      </c>
      <c r="L118" s="23">
        <f t="shared" si="4"/>
        <v>-25</v>
      </c>
      <c r="M118" s="24">
        <f t="shared" si="5"/>
        <v>-75000</v>
      </c>
    </row>
    <row r="119" spans="1:13" ht="30" customHeight="1">
      <c r="A119" s="2" t="s">
        <v>258</v>
      </c>
      <c r="B119" s="2" t="s">
        <v>259</v>
      </c>
      <c r="C119" s="8">
        <v>44466</v>
      </c>
      <c r="D119" s="3" t="s">
        <v>260</v>
      </c>
      <c r="E119" s="6">
        <v>400</v>
      </c>
      <c r="F119" s="8">
        <v>44496</v>
      </c>
      <c r="G119" s="22">
        <v>44468</v>
      </c>
      <c r="H119" s="23">
        <f t="shared" si="3"/>
        <v>-28</v>
      </c>
      <c r="I119" s="25"/>
      <c r="J119" s="25"/>
      <c r="K119" s="25">
        <v>0</v>
      </c>
      <c r="L119" s="23">
        <f t="shared" si="4"/>
        <v>-28</v>
      </c>
      <c r="M119" s="24">
        <f t="shared" si="5"/>
        <v>-11200</v>
      </c>
    </row>
    <row r="120" spans="1:13" ht="30" customHeight="1">
      <c r="A120" s="2" t="s">
        <v>261</v>
      </c>
      <c r="B120" s="2" t="s">
        <v>262</v>
      </c>
      <c r="C120" s="8">
        <v>44466</v>
      </c>
      <c r="D120" s="3" t="s">
        <v>260</v>
      </c>
      <c r="E120" s="6">
        <v>780</v>
      </c>
      <c r="F120" s="8">
        <v>44496</v>
      </c>
      <c r="G120" s="22">
        <v>44468</v>
      </c>
      <c r="H120" s="23">
        <f t="shared" si="3"/>
        <v>-28</v>
      </c>
      <c r="I120" s="25"/>
      <c r="J120" s="25"/>
      <c r="K120" s="25">
        <v>0</v>
      </c>
      <c r="L120" s="23">
        <f t="shared" si="4"/>
        <v>-28</v>
      </c>
      <c r="M120" s="24">
        <f t="shared" si="5"/>
        <v>-21840</v>
      </c>
    </row>
    <row r="121" spans="1:13" ht="30" customHeight="1">
      <c r="A121" s="2" t="s">
        <v>263</v>
      </c>
      <c r="B121" s="10" t="s">
        <v>264</v>
      </c>
      <c r="C121" s="8">
        <v>44467</v>
      </c>
      <c r="D121" s="3" t="s">
        <v>96</v>
      </c>
      <c r="E121" s="6">
        <v>982.7</v>
      </c>
      <c r="F121" s="8">
        <v>44500</v>
      </c>
      <c r="G121" s="22">
        <v>44481</v>
      </c>
      <c r="H121" s="23">
        <f t="shared" si="3"/>
        <v>-19</v>
      </c>
      <c r="I121" s="25"/>
      <c r="J121" s="25"/>
      <c r="K121" s="25">
        <v>0</v>
      </c>
      <c r="L121" s="23">
        <f t="shared" si="4"/>
        <v>-19</v>
      </c>
      <c r="M121" s="24">
        <f t="shared" si="5"/>
        <v>-18671.3</v>
      </c>
    </row>
    <row r="122" spans="1:13" ht="30" customHeight="1">
      <c r="A122" s="2" t="s">
        <v>265</v>
      </c>
      <c r="B122" s="2" t="s">
        <v>266</v>
      </c>
      <c r="C122" s="8">
        <v>44469</v>
      </c>
      <c r="D122" s="3" t="s">
        <v>24</v>
      </c>
      <c r="E122" s="6">
        <v>1611.84</v>
      </c>
      <c r="F122" s="8">
        <v>44505</v>
      </c>
      <c r="G122" s="22">
        <v>44481</v>
      </c>
      <c r="H122" s="23">
        <f t="shared" si="3"/>
        <v>-24</v>
      </c>
      <c r="I122" s="25"/>
      <c r="J122" s="25"/>
      <c r="K122" s="25">
        <v>0</v>
      </c>
      <c r="L122" s="23">
        <f t="shared" si="4"/>
        <v>-24</v>
      </c>
      <c r="M122" s="24">
        <f t="shared" si="5"/>
        <v>-38684.159999999996</v>
      </c>
    </row>
    <row r="123" spans="1:13" ht="30" customHeight="1">
      <c r="A123" s="2" t="s">
        <v>267</v>
      </c>
      <c r="B123" s="36" t="s">
        <v>268</v>
      </c>
      <c r="C123" s="8">
        <v>44469</v>
      </c>
      <c r="D123" s="3" t="s">
        <v>24</v>
      </c>
      <c r="E123" s="6">
        <v>1.25</v>
      </c>
      <c r="F123" s="8">
        <v>44506</v>
      </c>
      <c r="G123" s="22">
        <v>44481</v>
      </c>
      <c r="H123" s="23">
        <f t="shared" si="3"/>
        <v>-25</v>
      </c>
      <c r="I123" s="25"/>
      <c r="J123" s="25"/>
      <c r="K123" s="25">
        <v>0</v>
      </c>
      <c r="L123" s="23">
        <f t="shared" si="4"/>
        <v>-25</v>
      </c>
      <c r="M123" s="24">
        <f t="shared" si="5"/>
        <v>-31.25</v>
      </c>
    </row>
    <row r="124" spans="1:13" ht="30" customHeight="1">
      <c r="A124" s="2" t="s">
        <v>269</v>
      </c>
      <c r="B124" s="2">
        <v>2934</v>
      </c>
      <c r="C124" s="8">
        <v>44479</v>
      </c>
      <c r="D124" s="3" t="s">
        <v>102</v>
      </c>
      <c r="E124" s="6">
        <v>100</v>
      </c>
      <c r="F124" s="8">
        <v>44540</v>
      </c>
      <c r="G124" s="22">
        <v>44490</v>
      </c>
      <c r="H124" s="23">
        <f t="shared" si="3"/>
        <v>-50</v>
      </c>
      <c r="I124" s="25"/>
      <c r="J124" s="25"/>
      <c r="K124" s="25">
        <v>0</v>
      </c>
      <c r="L124" s="23">
        <f t="shared" si="4"/>
        <v>-50</v>
      </c>
      <c r="M124" s="24">
        <f t="shared" si="5"/>
        <v>-5000</v>
      </c>
    </row>
    <row r="125" spans="1:13" ht="30" customHeight="1">
      <c r="A125" s="2" t="s">
        <v>270</v>
      </c>
      <c r="B125" s="36">
        <v>3430</v>
      </c>
      <c r="C125" s="8">
        <v>44481</v>
      </c>
      <c r="D125" s="3" t="s">
        <v>102</v>
      </c>
      <c r="E125" s="6">
        <v>1550</v>
      </c>
      <c r="F125" s="8">
        <v>44542</v>
      </c>
      <c r="G125" s="22">
        <v>44490</v>
      </c>
      <c r="H125" s="23">
        <f t="shared" si="3"/>
        <v>-52</v>
      </c>
      <c r="I125" s="25"/>
      <c r="J125" s="25"/>
      <c r="K125" s="25">
        <v>0</v>
      </c>
      <c r="L125" s="23">
        <f t="shared" si="4"/>
        <v>-52</v>
      </c>
      <c r="M125" s="24">
        <f t="shared" si="5"/>
        <v>-80600</v>
      </c>
    </row>
    <row r="126" spans="1:13" ht="30" customHeight="1">
      <c r="A126" s="2" t="s">
        <v>271</v>
      </c>
      <c r="B126" s="10" t="s">
        <v>272</v>
      </c>
      <c r="C126" s="8">
        <v>44480</v>
      </c>
      <c r="D126" s="3" t="s">
        <v>96</v>
      </c>
      <c r="E126" s="6">
        <v>480.77</v>
      </c>
      <c r="F126" s="8">
        <v>44514</v>
      </c>
      <c r="G126" s="22">
        <v>44490</v>
      </c>
      <c r="H126" s="23">
        <f t="shared" si="3"/>
        <v>-24</v>
      </c>
      <c r="I126" s="25"/>
      <c r="J126" s="25"/>
      <c r="K126" s="25">
        <v>0</v>
      </c>
      <c r="L126" s="23">
        <f t="shared" si="4"/>
        <v>-24</v>
      </c>
      <c r="M126" s="24">
        <f t="shared" si="5"/>
        <v>-11538.48</v>
      </c>
    </row>
    <row r="127" spans="1:13" ht="30" customHeight="1">
      <c r="A127" s="2" t="s">
        <v>273</v>
      </c>
      <c r="B127" s="31">
        <v>1021262308</v>
      </c>
      <c r="C127" s="8">
        <v>44482</v>
      </c>
      <c r="D127" s="3" t="s">
        <v>37</v>
      </c>
      <c r="E127" s="6">
        <v>7.42</v>
      </c>
      <c r="F127" s="8">
        <v>44514</v>
      </c>
      <c r="G127" s="22">
        <v>44497</v>
      </c>
      <c r="H127" s="23">
        <f t="shared" si="3"/>
        <v>-17</v>
      </c>
      <c r="I127" s="25"/>
      <c r="J127" s="25"/>
      <c r="K127" s="25">
        <v>0</v>
      </c>
      <c r="L127" s="23">
        <f t="shared" si="4"/>
        <v>-17</v>
      </c>
      <c r="M127" s="24">
        <f t="shared" si="5"/>
        <v>-126.14</v>
      </c>
    </row>
    <row r="128" spans="1:13" ht="30" customHeight="1">
      <c r="A128" s="2" t="s">
        <v>274</v>
      </c>
      <c r="B128" s="27" t="s">
        <v>275</v>
      </c>
      <c r="C128" s="8">
        <v>44484</v>
      </c>
      <c r="D128" s="3" t="s">
        <v>102</v>
      </c>
      <c r="E128" s="6">
        <v>250</v>
      </c>
      <c r="F128" s="8">
        <v>44545</v>
      </c>
      <c r="G128" s="22">
        <v>44490</v>
      </c>
      <c r="H128" s="23">
        <f t="shared" si="3"/>
        <v>-55</v>
      </c>
      <c r="I128" s="25"/>
      <c r="J128" s="25"/>
      <c r="K128" s="25">
        <v>0</v>
      </c>
      <c r="L128" s="23">
        <f t="shared" si="4"/>
        <v>-55</v>
      </c>
      <c r="M128" s="24">
        <f t="shared" si="5"/>
        <v>-13750</v>
      </c>
    </row>
    <row r="129" spans="1:13" ht="30" customHeight="1">
      <c r="A129" s="2" t="s">
        <v>276</v>
      </c>
      <c r="B129" s="27" t="s">
        <v>277</v>
      </c>
      <c r="C129" s="8">
        <v>44485</v>
      </c>
      <c r="D129" s="3" t="s">
        <v>278</v>
      </c>
      <c r="E129" s="6">
        <v>4398</v>
      </c>
      <c r="F129" s="8">
        <v>44515</v>
      </c>
      <c r="G129" s="22">
        <v>44490</v>
      </c>
      <c r="H129" s="23">
        <f t="shared" si="3"/>
        <v>-25</v>
      </c>
      <c r="I129" s="25"/>
      <c r="J129" s="25"/>
      <c r="K129" s="25">
        <v>0</v>
      </c>
      <c r="L129" s="23">
        <f t="shared" si="4"/>
        <v>-25</v>
      </c>
      <c r="M129" s="24">
        <f t="shared" si="5"/>
        <v>-109950</v>
      </c>
    </row>
    <row r="130" spans="1:13" ht="30" customHeight="1">
      <c r="A130" s="2" t="s">
        <v>279</v>
      </c>
      <c r="B130" s="2" t="s">
        <v>280</v>
      </c>
      <c r="C130" s="8">
        <v>44483</v>
      </c>
      <c r="D130" s="3" t="s">
        <v>135</v>
      </c>
      <c r="E130" s="6">
        <v>701.48</v>
      </c>
      <c r="F130" s="8">
        <v>44592</v>
      </c>
      <c r="G130" s="22">
        <v>44490</v>
      </c>
      <c r="H130" s="23">
        <f t="shared" si="3"/>
        <v>-102</v>
      </c>
      <c r="I130" s="25"/>
      <c r="J130" s="25"/>
      <c r="K130" s="25">
        <v>0</v>
      </c>
      <c r="L130" s="23">
        <f t="shared" si="4"/>
        <v>-102</v>
      </c>
      <c r="M130" s="24">
        <f t="shared" si="5"/>
        <v>-71550.960000000006</v>
      </c>
    </row>
    <row r="131" spans="1:13" ht="30" customHeight="1">
      <c r="A131" s="2" t="s">
        <v>281</v>
      </c>
      <c r="B131" s="31">
        <v>3210550639</v>
      </c>
      <c r="C131" s="8">
        <v>44489</v>
      </c>
      <c r="D131" s="3" t="s">
        <v>37</v>
      </c>
      <c r="E131" s="6">
        <v>11.2</v>
      </c>
      <c r="F131" s="8">
        <v>44519</v>
      </c>
      <c r="G131" s="22">
        <v>44497</v>
      </c>
      <c r="H131" s="23">
        <f t="shared" si="3"/>
        <v>-22</v>
      </c>
      <c r="I131" s="25"/>
      <c r="J131" s="25"/>
      <c r="K131" s="25">
        <v>0</v>
      </c>
      <c r="L131" s="23">
        <f t="shared" si="4"/>
        <v>-22</v>
      </c>
      <c r="M131" s="24">
        <f t="shared" si="5"/>
        <v>-246.39999999999998</v>
      </c>
    </row>
    <row r="132" spans="1:13" ht="30" customHeight="1">
      <c r="A132" s="2" t="s">
        <v>282</v>
      </c>
      <c r="B132" s="48">
        <v>9807</v>
      </c>
      <c r="C132" s="8">
        <v>44491</v>
      </c>
      <c r="D132" s="3" t="s">
        <v>283</v>
      </c>
      <c r="E132" s="6">
        <v>158</v>
      </c>
      <c r="F132" s="8">
        <v>44551</v>
      </c>
      <c r="G132" s="22">
        <v>44497</v>
      </c>
      <c r="H132" s="23">
        <f t="shared" si="3"/>
        <v>-54</v>
      </c>
      <c r="I132" s="25"/>
      <c r="J132" s="25"/>
      <c r="K132" s="25">
        <v>0</v>
      </c>
      <c r="L132" s="23">
        <f t="shared" si="4"/>
        <v>-54</v>
      </c>
      <c r="M132" s="24">
        <f t="shared" si="5"/>
        <v>-8532</v>
      </c>
    </row>
    <row r="133" spans="1:13" ht="30" customHeight="1">
      <c r="A133" s="2" t="s">
        <v>284</v>
      </c>
      <c r="B133" s="2" t="s">
        <v>285</v>
      </c>
      <c r="C133" s="8">
        <v>44495</v>
      </c>
      <c r="D133" s="3" t="s">
        <v>286</v>
      </c>
      <c r="E133" s="6">
        <v>80</v>
      </c>
      <c r="F133" s="8">
        <v>44525</v>
      </c>
      <c r="G133" s="22">
        <v>44497</v>
      </c>
      <c r="H133" s="23">
        <f t="shared" si="3"/>
        <v>-28</v>
      </c>
      <c r="I133" s="25"/>
      <c r="J133" s="25"/>
      <c r="K133" s="25">
        <v>0</v>
      </c>
      <c r="L133" s="23">
        <f t="shared" si="4"/>
        <v>-28</v>
      </c>
      <c r="M133" s="24">
        <f t="shared" si="5"/>
        <v>-2240</v>
      </c>
    </row>
    <row r="134" spans="1:13" ht="30" customHeight="1">
      <c r="A134" s="2" t="s">
        <v>287</v>
      </c>
      <c r="B134" s="2">
        <v>1064</v>
      </c>
      <c r="C134" s="8">
        <v>44490</v>
      </c>
      <c r="D134" s="3" t="s">
        <v>288</v>
      </c>
      <c r="E134" s="6">
        <v>836.6</v>
      </c>
      <c r="F134" s="8">
        <v>44525</v>
      </c>
      <c r="G134" s="22">
        <v>44497</v>
      </c>
      <c r="H134" s="23">
        <f t="shared" si="3"/>
        <v>-28</v>
      </c>
      <c r="I134" s="25"/>
      <c r="J134" s="25"/>
      <c r="K134" s="25">
        <v>0</v>
      </c>
      <c r="L134" s="23">
        <f t="shared" si="4"/>
        <v>-28</v>
      </c>
      <c r="M134" s="24">
        <f t="shared" si="5"/>
        <v>-23424.799999999999</v>
      </c>
    </row>
    <row r="135" spans="1:13" ht="30" customHeight="1">
      <c r="A135" s="2" t="s">
        <v>289</v>
      </c>
      <c r="B135" s="2" t="s">
        <v>290</v>
      </c>
      <c r="C135" s="8">
        <v>44498</v>
      </c>
      <c r="D135" s="3" t="s">
        <v>126</v>
      </c>
      <c r="E135" s="6">
        <v>434.08</v>
      </c>
      <c r="F135" s="8">
        <v>44561</v>
      </c>
      <c r="G135" s="22">
        <v>44511</v>
      </c>
      <c r="H135" s="23">
        <f t="shared" si="3"/>
        <v>-50</v>
      </c>
      <c r="I135" s="25"/>
      <c r="J135" s="25"/>
      <c r="K135" s="25">
        <v>0</v>
      </c>
      <c r="L135" s="23">
        <f t="shared" si="4"/>
        <v>-50</v>
      </c>
      <c r="M135" s="24">
        <f t="shared" ref="M135:M153" si="6">SUM(E135*H135)</f>
        <v>-21704</v>
      </c>
    </row>
    <row r="136" spans="1:13" ht="30" customHeight="1">
      <c r="A136" s="2" t="s">
        <v>291</v>
      </c>
      <c r="B136" s="10" t="s">
        <v>292</v>
      </c>
      <c r="C136" s="8">
        <v>44501</v>
      </c>
      <c r="D136" s="3" t="s">
        <v>278</v>
      </c>
      <c r="E136" s="6">
        <v>629.28</v>
      </c>
      <c r="F136" s="8">
        <v>44531</v>
      </c>
      <c r="G136" s="22">
        <v>44511</v>
      </c>
      <c r="H136" s="23">
        <f>SUM(G136-F136)</f>
        <v>-20</v>
      </c>
      <c r="I136" s="25"/>
      <c r="J136" s="25"/>
      <c r="K136" s="25">
        <v>0</v>
      </c>
      <c r="L136" s="23">
        <f t="shared" ref="L136:L153" si="7">SUM(H136-K136)</f>
        <v>-20</v>
      </c>
      <c r="M136" s="24">
        <f t="shared" si="6"/>
        <v>-12585.599999999999</v>
      </c>
    </row>
    <row r="137" spans="1:13" ht="30" customHeight="1">
      <c r="A137" s="2" t="s">
        <v>293</v>
      </c>
      <c r="B137" s="36" t="s">
        <v>294</v>
      </c>
      <c r="C137" s="8">
        <v>44498</v>
      </c>
      <c r="D137" s="3" t="s">
        <v>54</v>
      </c>
      <c r="E137" s="6">
        <v>18427.560000000001</v>
      </c>
      <c r="F137" s="8">
        <v>44532</v>
      </c>
      <c r="G137" s="22">
        <v>44511</v>
      </c>
      <c r="H137" s="23">
        <f t="shared" ref="H137:H139" si="8">SUM(G137-F137)</f>
        <v>-21</v>
      </c>
      <c r="I137" s="25"/>
      <c r="J137" s="25"/>
      <c r="K137" s="25">
        <v>0</v>
      </c>
      <c r="L137" s="23">
        <f t="shared" si="7"/>
        <v>-21</v>
      </c>
      <c r="M137" s="24">
        <f t="shared" si="6"/>
        <v>-386978.76</v>
      </c>
    </row>
    <row r="138" spans="1:13" ht="30" customHeight="1">
      <c r="A138" s="2" t="s">
        <v>295</v>
      </c>
      <c r="B138" s="36" t="s">
        <v>296</v>
      </c>
      <c r="C138" s="8">
        <v>44498</v>
      </c>
      <c r="D138" s="3" t="s">
        <v>54</v>
      </c>
      <c r="E138" s="6">
        <v>4449.46</v>
      </c>
      <c r="F138" s="8">
        <v>44532</v>
      </c>
      <c r="G138" s="22">
        <v>44511</v>
      </c>
      <c r="H138" s="23">
        <f t="shared" si="8"/>
        <v>-21</v>
      </c>
      <c r="I138" s="25"/>
      <c r="J138" s="25"/>
      <c r="K138" s="25">
        <v>0</v>
      </c>
      <c r="L138" s="23">
        <f t="shared" si="7"/>
        <v>-21</v>
      </c>
      <c r="M138" s="24">
        <f t="shared" si="6"/>
        <v>-93438.66</v>
      </c>
    </row>
    <row r="139" spans="1:13" ht="30" customHeight="1">
      <c r="A139" s="2" t="s">
        <v>297</v>
      </c>
      <c r="B139" s="32" t="s">
        <v>298</v>
      </c>
      <c r="C139" s="8">
        <v>44512</v>
      </c>
      <c r="D139" s="3" t="s">
        <v>96</v>
      </c>
      <c r="E139" s="6">
        <v>49</v>
      </c>
      <c r="F139" s="8">
        <v>44546</v>
      </c>
      <c r="G139" s="22">
        <v>44525</v>
      </c>
      <c r="H139" s="23">
        <f t="shared" si="8"/>
        <v>-21</v>
      </c>
      <c r="I139" s="25"/>
      <c r="J139" s="25"/>
      <c r="K139" s="25">
        <v>0</v>
      </c>
      <c r="L139" s="23">
        <f t="shared" si="7"/>
        <v>-21</v>
      </c>
      <c r="M139" s="24">
        <f t="shared" si="6"/>
        <v>-1029</v>
      </c>
    </row>
    <row r="140" spans="1:13" ht="30" customHeight="1">
      <c r="A140" s="2" t="s">
        <v>299</v>
      </c>
      <c r="B140" s="2" t="s">
        <v>300</v>
      </c>
      <c r="C140" s="8">
        <v>44519</v>
      </c>
      <c r="D140" s="3" t="s">
        <v>301</v>
      </c>
      <c r="E140" s="6">
        <v>138.44</v>
      </c>
      <c r="F140" s="8">
        <v>44552</v>
      </c>
      <c r="G140" s="22">
        <v>44525</v>
      </c>
      <c r="H140" s="23">
        <f t="shared" ref="H140:H153" si="9">SUM(G140-F140)</f>
        <v>-27</v>
      </c>
      <c r="I140" s="25"/>
      <c r="J140" s="25"/>
      <c r="K140" s="25">
        <v>0</v>
      </c>
      <c r="L140" s="23">
        <f t="shared" si="7"/>
        <v>-27</v>
      </c>
      <c r="M140" s="24">
        <f t="shared" si="6"/>
        <v>-3737.88</v>
      </c>
    </row>
    <row r="141" spans="1:13" ht="30" customHeight="1">
      <c r="A141" s="2" t="s">
        <v>302</v>
      </c>
      <c r="B141" s="2" t="s">
        <v>303</v>
      </c>
      <c r="C141" s="8">
        <v>44525</v>
      </c>
      <c r="D141" s="3" t="s">
        <v>33</v>
      </c>
      <c r="E141" s="6">
        <v>210.68</v>
      </c>
      <c r="F141" s="8">
        <v>44556</v>
      </c>
      <c r="G141" s="22">
        <v>44530</v>
      </c>
      <c r="H141" s="23">
        <f t="shared" si="9"/>
        <v>-26</v>
      </c>
      <c r="I141" s="25"/>
      <c r="J141" s="25"/>
      <c r="K141" s="25">
        <v>0</v>
      </c>
      <c r="L141" s="23">
        <f t="shared" si="7"/>
        <v>-26</v>
      </c>
      <c r="M141" s="24">
        <f t="shared" si="6"/>
        <v>-5477.68</v>
      </c>
    </row>
    <row r="142" spans="1:13" ht="30" customHeight="1">
      <c r="A142" s="8" t="s">
        <v>304</v>
      </c>
      <c r="B142" s="2" t="s">
        <v>305</v>
      </c>
      <c r="C142" s="8">
        <v>44525</v>
      </c>
      <c r="D142" s="3" t="s">
        <v>33</v>
      </c>
      <c r="E142" s="6">
        <v>376.74</v>
      </c>
      <c r="F142" s="8">
        <v>44556</v>
      </c>
      <c r="G142" s="22">
        <v>44530</v>
      </c>
      <c r="H142" s="23">
        <f t="shared" si="9"/>
        <v>-26</v>
      </c>
      <c r="I142" s="25"/>
      <c r="J142" s="25"/>
      <c r="K142" s="25">
        <v>0</v>
      </c>
      <c r="L142" s="23">
        <f t="shared" si="7"/>
        <v>-26</v>
      </c>
      <c r="M142" s="24">
        <f t="shared" si="6"/>
        <v>-9795.24</v>
      </c>
    </row>
    <row r="143" spans="1:13" ht="30" customHeight="1">
      <c r="A143" s="2" t="s">
        <v>306</v>
      </c>
      <c r="B143" s="32" t="s">
        <v>307</v>
      </c>
      <c r="C143" s="8">
        <v>44528</v>
      </c>
      <c r="D143" s="3" t="s">
        <v>308</v>
      </c>
      <c r="E143" s="6">
        <v>14049</v>
      </c>
      <c r="F143" s="8">
        <v>44558</v>
      </c>
      <c r="G143" s="22">
        <v>44532</v>
      </c>
      <c r="H143" s="23">
        <f t="shared" si="9"/>
        <v>-26</v>
      </c>
      <c r="I143" s="25"/>
      <c r="J143" s="25"/>
      <c r="K143" s="25">
        <v>0</v>
      </c>
      <c r="L143" s="23">
        <f t="shared" si="7"/>
        <v>-26</v>
      </c>
      <c r="M143" s="24">
        <f t="shared" si="6"/>
        <v>-365274</v>
      </c>
    </row>
    <row r="144" spans="1:13" ht="30" customHeight="1">
      <c r="A144" s="2" t="s">
        <v>309</v>
      </c>
      <c r="B144" s="27">
        <v>263</v>
      </c>
      <c r="C144" s="8">
        <v>44529</v>
      </c>
      <c r="D144" s="3" t="s">
        <v>225</v>
      </c>
      <c r="E144" s="6">
        <v>300</v>
      </c>
      <c r="F144" s="8">
        <v>44559</v>
      </c>
      <c r="G144" s="22">
        <v>44530</v>
      </c>
      <c r="H144" s="23">
        <f t="shared" si="9"/>
        <v>-29</v>
      </c>
      <c r="I144" s="25"/>
      <c r="J144" s="25"/>
      <c r="K144" s="25">
        <v>0</v>
      </c>
      <c r="L144" s="23">
        <f t="shared" si="7"/>
        <v>-29</v>
      </c>
      <c r="M144" s="24">
        <f t="shared" si="6"/>
        <v>-8700</v>
      </c>
    </row>
    <row r="145" spans="1:13" ht="30" customHeight="1">
      <c r="A145" s="2" t="s">
        <v>310</v>
      </c>
      <c r="B145" s="10" t="s">
        <v>311</v>
      </c>
      <c r="C145" s="8">
        <v>44529</v>
      </c>
      <c r="D145" s="3" t="s">
        <v>257</v>
      </c>
      <c r="E145" s="6">
        <v>3000</v>
      </c>
      <c r="F145" s="8">
        <v>44560</v>
      </c>
      <c r="G145" s="22">
        <v>44532</v>
      </c>
      <c r="H145" s="23">
        <f t="shared" si="9"/>
        <v>-28</v>
      </c>
      <c r="I145" s="25"/>
      <c r="J145" s="25"/>
      <c r="K145" s="25">
        <v>0</v>
      </c>
      <c r="L145" s="23">
        <f t="shared" si="7"/>
        <v>-28</v>
      </c>
      <c r="M145" s="24">
        <f t="shared" si="6"/>
        <v>-84000</v>
      </c>
    </row>
    <row r="146" spans="1:13" ht="30" customHeight="1">
      <c r="A146" s="2" t="s">
        <v>312</v>
      </c>
      <c r="B146" s="27" t="s">
        <v>313</v>
      </c>
      <c r="C146" s="8">
        <v>44530</v>
      </c>
      <c r="D146" s="3" t="s">
        <v>314</v>
      </c>
      <c r="E146" s="6">
        <v>400</v>
      </c>
      <c r="F146" s="8">
        <v>44560</v>
      </c>
      <c r="G146" s="22">
        <v>44532</v>
      </c>
      <c r="H146" s="23">
        <f t="shared" si="9"/>
        <v>-28</v>
      </c>
      <c r="I146" s="25"/>
      <c r="J146" s="25"/>
      <c r="K146" s="25">
        <v>0</v>
      </c>
      <c r="L146" s="23">
        <f t="shared" si="7"/>
        <v>-28</v>
      </c>
      <c r="M146" s="24">
        <f t="shared" si="6"/>
        <v>-11200</v>
      </c>
    </row>
    <row r="147" spans="1:13" ht="30" customHeight="1">
      <c r="A147" s="37" t="s">
        <v>315</v>
      </c>
      <c r="B147" s="30">
        <v>1021305658</v>
      </c>
      <c r="C147" s="8">
        <v>44536</v>
      </c>
      <c r="D147" s="3" t="s">
        <v>37</v>
      </c>
      <c r="E147" s="6">
        <v>22.6</v>
      </c>
      <c r="F147" s="8">
        <v>44566</v>
      </c>
      <c r="G147" s="22">
        <v>44537</v>
      </c>
      <c r="H147" s="23">
        <f t="shared" si="9"/>
        <v>-29</v>
      </c>
      <c r="I147" s="25"/>
      <c r="J147" s="25"/>
      <c r="K147" s="25">
        <v>0</v>
      </c>
      <c r="L147" s="23">
        <f t="shared" si="7"/>
        <v>-29</v>
      </c>
      <c r="M147" s="24">
        <f t="shared" si="6"/>
        <v>-655.40000000000009</v>
      </c>
    </row>
    <row r="148" spans="1:13" ht="30" customHeight="1">
      <c r="A148" s="49" t="s">
        <v>316</v>
      </c>
      <c r="B148" s="2" t="s">
        <v>317</v>
      </c>
      <c r="C148" s="8">
        <v>44531</v>
      </c>
      <c r="D148" s="3" t="s">
        <v>33</v>
      </c>
      <c r="E148" s="6">
        <v>915.82</v>
      </c>
      <c r="F148" s="8">
        <v>44570</v>
      </c>
      <c r="G148" s="22">
        <v>44546</v>
      </c>
      <c r="H148" s="23">
        <f t="shared" si="9"/>
        <v>-24</v>
      </c>
      <c r="I148" s="25"/>
      <c r="J148" s="25"/>
      <c r="K148" s="25">
        <v>0</v>
      </c>
      <c r="L148" s="23">
        <f t="shared" si="7"/>
        <v>-24</v>
      </c>
      <c r="M148" s="24">
        <f t="shared" si="6"/>
        <v>-21979.68</v>
      </c>
    </row>
    <row r="149" spans="1:13" ht="30" customHeight="1">
      <c r="A149" s="29" t="s">
        <v>318</v>
      </c>
      <c r="B149" s="2" t="s">
        <v>319</v>
      </c>
      <c r="C149" s="8">
        <v>44537</v>
      </c>
      <c r="D149" s="3" t="s">
        <v>33</v>
      </c>
      <c r="E149" s="6">
        <v>51.65</v>
      </c>
      <c r="F149" s="8">
        <v>44570</v>
      </c>
      <c r="G149" s="22">
        <v>44546</v>
      </c>
      <c r="H149" s="23">
        <f t="shared" si="9"/>
        <v>-24</v>
      </c>
      <c r="I149" s="25"/>
      <c r="J149" s="25"/>
      <c r="K149" s="25">
        <v>0</v>
      </c>
      <c r="L149" s="23">
        <f t="shared" si="7"/>
        <v>-24</v>
      </c>
      <c r="M149" s="24">
        <f t="shared" si="6"/>
        <v>-1239.5999999999999</v>
      </c>
    </row>
    <row r="150" spans="1:13" ht="30" customHeight="1">
      <c r="A150" s="2" t="s">
        <v>320</v>
      </c>
      <c r="B150" s="27" t="s">
        <v>321</v>
      </c>
      <c r="C150" s="8">
        <v>44543</v>
      </c>
      <c r="D150" s="3" t="s">
        <v>322</v>
      </c>
      <c r="E150" s="6">
        <v>762.29</v>
      </c>
      <c r="F150" s="8">
        <v>44592</v>
      </c>
      <c r="G150" s="22">
        <v>44546</v>
      </c>
      <c r="H150" s="23">
        <f t="shared" si="9"/>
        <v>-46</v>
      </c>
      <c r="I150" s="25"/>
      <c r="J150" s="25"/>
      <c r="K150" s="25">
        <v>0</v>
      </c>
      <c r="L150" s="23">
        <f t="shared" si="7"/>
        <v>-46</v>
      </c>
      <c r="M150" s="24">
        <f t="shared" si="6"/>
        <v>-35065.339999999997</v>
      </c>
    </row>
    <row r="151" spans="1:13" ht="30" customHeight="1">
      <c r="A151" s="2" t="s">
        <v>323</v>
      </c>
      <c r="B151" s="2" t="s">
        <v>324</v>
      </c>
      <c r="C151" s="8">
        <v>44544</v>
      </c>
      <c r="D151" s="3" t="s">
        <v>126</v>
      </c>
      <c r="E151" s="6">
        <v>1323.43</v>
      </c>
      <c r="F151" s="8">
        <v>44620</v>
      </c>
      <c r="G151" s="22">
        <v>44546</v>
      </c>
      <c r="H151" s="23">
        <f t="shared" si="9"/>
        <v>-74</v>
      </c>
      <c r="I151" s="25"/>
      <c r="J151" s="25"/>
      <c r="K151" s="25">
        <v>0</v>
      </c>
      <c r="L151" s="23">
        <f t="shared" si="7"/>
        <v>-74</v>
      </c>
      <c r="M151" s="24">
        <f t="shared" si="6"/>
        <v>-97933.82</v>
      </c>
    </row>
    <row r="152" spans="1:13" ht="30" customHeight="1">
      <c r="A152" s="2" t="s">
        <v>325</v>
      </c>
      <c r="B152" s="32" t="s">
        <v>326</v>
      </c>
      <c r="C152" s="8">
        <v>44540</v>
      </c>
      <c r="D152" s="3" t="s">
        <v>96</v>
      </c>
      <c r="E152" s="6">
        <v>1989.6</v>
      </c>
      <c r="F152" s="8">
        <v>44577</v>
      </c>
      <c r="G152" s="22">
        <v>44547</v>
      </c>
      <c r="H152" s="23">
        <f t="shared" si="9"/>
        <v>-30</v>
      </c>
      <c r="I152" s="25"/>
      <c r="J152" s="25"/>
      <c r="K152" s="25">
        <v>0</v>
      </c>
      <c r="L152" s="23">
        <f t="shared" si="7"/>
        <v>-30</v>
      </c>
      <c r="M152" s="24">
        <f t="shared" si="6"/>
        <v>-59688</v>
      </c>
    </row>
    <row r="153" spans="1:13" ht="30" customHeight="1">
      <c r="A153" s="2" t="s">
        <v>327</v>
      </c>
      <c r="B153" s="31">
        <v>3210651881</v>
      </c>
      <c r="C153" s="8">
        <v>44545</v>
      </c>
      <c r="D153" s="3" t="s">
        <v>37</v>
      </c>
      <c r="E153" s="6">
        <v>109.7</v>
      </c>
      <c r="F153" s="8">
        <v>44578</v>
      </c>
      <c r="G153" s="22">
        <v>44548</v>
      </c>
      <c r="H153" s="23">
        <f t="shared" si="9"/>
        <v>-30</v>
      </c>
      <c r="I153" s="25"/>
      <c r="J153" s="25"/>
      <c r="K153" s="25">
        <v>0</v>
      </c>
      <c r="L153" s="23">
        <f t="shared" si="7"/>
        <v>-30</v>
      </c>
      <c r="M153" s="24">
        <f t="shared" si="6"/>
        <v>-3291</v>
      </c>
    </row>
    <row r="155" spans="1:13">
      <c r="D155" s="12" t="s">
        <v>5</v>
      </c>
      <c r="E155" s="21">
        <f>SUM(E7:E153)</f>
        <v>239319.8000000001</v>
      </c>
      <c r="M155" s="13">
        <f>SUM(M7:M153)</f>
        <v>-6563424.5599999977</v>
      </c>
    </row>
    <row r="157" spans="1:13" ht="15.75" thickBot="1"/>
    <row r="158" spans="1:13" ht="15.75" thickBot="1">
      <c r="A158" s="51" t="s">
        <v>6</v>
      </c>
      <c r="B158" s="51"/>
      <c r="C158" s="51"/>
      <c r="D158" s="52"/>
      <c r="E158" s="18" t="s">
        <v>18</v>
      </c>
      <c r="F158" s="19">
        <f>SUM(M155/E155)</f>
        <v>-27.425330290264302</v>
      </c>
    </row>
    <row r="160" spans="1:13">
      <c r="A160" s="50" t="s">
        <v>20</v>
      </c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</row>
  </sheetData>
  <mergeCells count="6">
    <mergeCell ref="A160:M160"/>
    <mergeCell ref="A158:D158"/>
    <mergeCell ref="A2:M2"/>
    <mergeCell ref="A1:M1"/>
    <mergeCell ref="F5:H5"/>
    <mergeCell ref="I5:K5"/>
  </mergeCells>
  <pageMargins left="0.70866141732283472" right="0" top="0.35433070866141736" bottom="0.55118110236220474" header="0.31496062992125984" footer="0.31496062992125984"/>
  <pageSetup paperSize="9" scale="80" orientation="landscape" r:id="rId1"/>
  <headerFooter>
    <oddFooter>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VIGNOLA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segreteria14</dc:creator>
  <cp:lastModifiedBy>Admin</cp:lastModifiedBy>
  <cp:lastPrinted>2015-04-30T07:19:36Z</cp:lastPrinted>
  <dcterms:created xsi:type="dcterms:W3CDTF">2014-06-06T09:04:24Z</dcterms:created>
  <dcterms:modified xsi:type="dcterms:W3CDTF">2022-01-19T08:21:45Z</dcterms:modified>
</cp:coreProperties>
</file>